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8195" windowHeight="10995"/>
  </bookViews>
  <sheets>
    <sheet name="navrh 2014" sheetId="1" r:id="rId1"/>
    <sheet name="vyhled 2016" sheetId="2" r:id="rId2"/>
    <sheet name="vyhled 2015" sheetId="4" r:id="rId3"/>
  </sheets>
  <definedNames>
    <definedName name="_xlnm._FilterDatabase" localSheetId="0" hidden="1">'navrh 2014'!$B$27:$H$73</definedName>
  </definedNames>
  <calcPr calcId="145621"/>
</workbook>
</file>

<file path=xl/calcChain.xml><?xml version="1.0" encoding="utf-8"?>
<calcChain xmlns="http://schemas.openxmlformats.org/spreadsheetml/2006/main">
  <c r="H73" i="4" l="1"/>
  <c r="F73" i="4"/>
  <c r="F72" i="4"/>
  <c r="H23" i="4"/>
  <c r="G23" i="4"/>
  <c r="F23" i="4"/>
  <c r="E23" i="4"/>
  <c r="H73" i="2"/>
  <c r="H23" i="2"/>
  <c r="F72" i="2"/>
  <c r="F73" i="2" s="1"/>
  <c r="G23" i="2"/>
  <c r="F23" i="2"/>
  <c r="E23" i="2"/>
  <c r="G30" i="1"/>
  <c r="G34" i="1"/>
  <c r="G35" i="1"/>
  <c r="G36" i="1"/>
  <c r="G44" i="1"/>
  <c r="G46" i="1"/>
  <c r="G47" i="1"/>
  <c r="G49" i="1"/>
  <c r="G51" i="1"/>
  <c r="G52" i="1"/>
  <c r="G53" i="1"/>
  <c r="G54" i="1"/>
  <c r="G55" i="1"/>
  <c r="G56" i="1"/>
  <c r="G57" i="1"/>
  <c r="G59" i="1"/>
  <c r="G60" i="1"/>
  <c r="G62" i="1"/>
  <c r="G63" i="1"/>
  <c r="G65" i="1"/>
  <c r="G69" i="1"/>
  <c r="G70" i="1"/>
  <c r="G71" i="1"/>
  <c r="F72" i="1"/>
  <c r="F73" i="1" s="1"/>
  <c r="G12" i="1"/>
  <c r="G22" i="1"/>
  <c r="G21" i="1"/>
  <c r="G20" i="1"/>
  <c r="G19" i="1"/>
  <c r="G18" i="1"/>
  <c r="G17" i="1"/>
  <c r="G16" i="1"/>
  <c r="G15" i="1"/>
  <c r="G14" i="1"/>
  <c r="G13" i="1"/>
  <c r="G11" i="1"/>
  <c r="G7" i="1"/>
  <c r="G8" i="1"/>
  <c r="F23" i="1"/>
  <c r="E23" i="1"/>
  <c r="G72" i="1" l="1"/>
  <c r="G73" i="1" s="1"/>
  <c r="G23" i="1"/>
</calcChain>
</file>

<file path=xl/sharedStrings.xml><?xml version="1.0" encoding="utf-8"?>
<sst xmlns="http://schemas.openxmlformats.org/spreadsheetml/2006/main" count="243" uniqueCount="77">
  <si>
    <t>PŘÍJMY</t>
  </si>
  <si>
    <t>Text</t>
  </si>
  <si>
    <t>Daň z příjmu právnických osob</t>
  </si>
  <si>
    <t>Daň z přidané hodnoty</t>
  </si>
  <si>
    <t>Odvody za odnětí půdy ze zem.půd.f.</t>
  </si>
  <si>
    <t>Poplatek ze psů</t>
  </si>
  <si>
    <t>Odvod z výtěžku provozování loterií</t>
  </si>
  <si>
    <t>Správní poplatky</t>
  </si>
  <si>
    <t>Daň z nemovitostí</t>
  </si>
  <si>
    <t>NI př. transf. ze všeob. pokl. sp. st.</t>
  </si>
  <si>
    <t>Dotace kraj</t>
  </si>
  <si>
    <t>Příjem z úhrad podle horního zákona</t>
  </si>
  <si>
    <t>Příjmy z úroků</t>
  </si>
  <si>
    <t>Celkem</t>
  </si>
  <si>
    <t>VÝDAJE</t>
  </si>
  <si>
    <t>Opravy a údržba silnic</t>
  </si>
  <si>
    <t>Dopravní obslužnost (autobus)</t>
  </si>
  <si>
    <t>Akce kultura-materiál</t>
  </si>
  <si>
    <t>Akce kultura-služby</t>
  </si>
  <si>
    <t>Věcné dary</t>
  </si>
  <si>
    <t xml:space="preserve">VO el.energie </t>
  </si>
  <si>
    <t>Údržba VO</t>
  </si>
  <si>
    <t>Pohřebnictví služby</t>
  </si>
  <si>
    <t>Nebezpečný odpad</t>
  </si>
  <si>
    <t>Komunální odpad</t>
  </si>
  <si>
    <t>Zeleň DPP</t>
  </si>
  <si>
    <t>Zeleň materiál</t>
  </si>
  <si>
    <t>Zeleň pohonné hmoty</t>
  </si>
  <si>
    <t>Zeleň služby</t>
  </si>
  <si>
    <t>Zastupitelstvo odměny</t>
  </si>
  <si>
    <t>Zastupitelstvo pojistné zdravotní</t>
  </si>
  <si>
    <t>Dohody zaměstnanci</t>
  </si>
  <si>
    <t>Zaměstnanci pojistné sociální</t>
  </si>
  <si>
    <t>Zaměstnanci pojistné zdravotní</t>
  </si>
  <si>
    <t>Knihy, tisk Zpravodaje</t>
  </si>
  <si>
    <t>Drobný majetek</t>
  </si>
  <si>
    <t>Materiál</t>
  </si>
  <si>
    <t>Plyn</t>
  </si>
  <si>
    <t>Elektrická energie</t>
  </si>
  <si>
    <t>Poštovné</t>
  </si>
  <si>
    <t>Telefony</t>
  </si>
  <si>
    <t>Právní služby, pořízení informací</t>
  </si>
  <si>
    <t>Školení</t>
  </si>
  <si>
    <t>Služby</t>
  </si>
  <si>
    <t>Programy</t>
  </si>
  <si>
    <t>Pohoštění</t>
  </si>
  <si>
    <t>ROZPOČET OBCE POPOVIČKY NA ROK 2014</t>
  </si>
  <si>
    <t>Kalkulované příjmy 2013 k 31.10.2013</t>
  </si>
  <si>
    <t>Odpad ostatní</t>
  </si>
  <si>
    <t>OdPa</t>
  </si>
  <si>
    <t>Pol</t>
  </si>
  <si>
    <t>Služby peněžních ústavů - pojištění</t>
  </si>
  <si>
    <t>Splátky úvěru - vodárna</t>
  </si>
  <si>
    <t>Územní plánování</t>
  </si>
  <si>
    <t>ČOV - nehmotný majetek</t>
  </si>
  <si>
    <t>Komunální služby a územní rozvoj - nákup pozemků</t>
  </si>
  <si>
    <t>Částka</t>
  </si>
  <si>
    <t>Vyvěšeno:</t>
  </si>
  <si>
    <t>Sejmuto:</t>
  </si>
  <si>
    <t>Schváleno:</t>
  </si>
  <si>
    <t>ROZPOČTOVÝ VÝHLED OBCE POPOVIČKY NA ROK 2016</t>
  </si>
  <si>
    <t>Požární ochrana - dobr.část</t>
  </si>
  <si>
    <t>Daň z příjmu fyzických osob (závislá činnost)</t>
  </si>
  <si>
    <t>Daň z příjmu fyzických osob (sam. výděl. činnost)</t>
  </si>
  <si>
    <t>Daň z příjmu fyzických osob (kap.výnosy)</t>
  </si>
  <si>
    <t>Poplatky hřbitovní místo</t>
  </si>
  <si>
    <t>Svoz komunálního odpadu</t>
  </si>
  <si>
    <t>Příjmy z prodeje zboží (popelnice, pytle na TKO)</t>
  </si>
  <si>
    <t>Přijaté příspěvky Eko-kom</t>
  </si>
  <si>
    <t>Opravy a údržba pozem.komunikací (chodníky, parkoviště, stezky)</t>
  </si>
  <si>
    <t>Neinv. transfery obcím</t>
  </si>
  <si>
    <t>Neinv. transfery obcím ZŠ</t>
  </si>
  <si>
    <t>Volný čas dětí a mládeže</t>
  </si>
  <si>
    <t>Nákup ostaních služeb</t>
  </si>
  <si>
    <t>Poskytované zálohy pokladně</t>
  </si>
  <si>
    <t>Služby peněních ústavů - úvěr. fin. operace</t>
  </si>
  <si>
    <t>ROZPOČTOVÝ VÝHLED OBCE POPOVIČKY NA ROK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</si>
</sst>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i/>
      <sz val="11"/>
      <color indexed="1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8" fillId="0" borderId="0"/>
  </cellStyleXfs>
  <cellXfs count="45">
    <xf numFmtId="0" fontId="0" fillId="0" borderId="0" xfId="0"/>
    <xf numFmtId="0" fontId="0" fillId="2" borderId="0" xfId="0" applyFill="1"/>
    <xf numFmtId="0" fontId="2" fillId="2" borderId="2" xfId="0" applyFont="1" applyFill="1" applyBorder="1"/>
    <xf numFmtId="0" fontId="0" fillId="2" borderId="3" xfId="0" applyFill="1" applyBorder="1"/>
    <xf numFmtId="44" fontId="0" fillId="2" borderId="3" xfId="0" applyNumberFormat="1" applyFill="1" applyBorder="1"/>
    <xf numFmtId="44" fontId="0" fillId="2" borderId="4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4" xfId="0" applyNumberFormat="1" applyFont="1" applyFill="1" applyBorder="1"/>
    <xf numFmtId="0" fontId="6" fillId="2" borderId="0" xfId="0" applyFont="1" applyFill="1"/>
    <xf numFmtId="44" fontId="0" fillId="2" borderId="0" xfId="0" applyNumberFormat="1" applyFill="1" applyBorder="1"/>
    <xf numFmtId="0" fontId="7" fillId="2" borderId="0" xfId="0" applyFont="1" applyFill="1"/>
    <xf numFmtId="0" fontId="0" fillId="2" borderId="7" xfId="0" applyFill="1" applyBorder="1"/>
    <xf numFmtId="44" fontId="0" fillId="2" borderId="12" xfId="0" applyNumberFormat="1" applyFill="1" applyBorder="1"/>
    <xf numFmtId="44" fontId="0" fillId="2" borderId="8" xfId="0" applyNumberFormat="1" applyFill="1" applyBorder="1"/>
    <xf numFmtId="44" fontId="0" fillId="2" borderId="0" xfId="0" applyNumberFormat="1" applyFill="1"/>
    <xf numFmtId="0" fontId="3" fillId="2" borderId="0" xfId="0" applyFont="1" applyFill="1"/>
    <xf numFmtId="44" fontId="5" fillId="2" borderId="0" xfId="0" applyNumberFormat="1" applyFont="1" applyFill="1"/>
    <xf numFmtId="0" fontId="4" fillId="2" borderId="0" xfId="0" applyFont="1" applyFill="1"/>
    <xf numFmtId="44" fontId="4" fillId="2" borderId="0" xfId="0" applyNumberFormat="1" applyFont="1" applyFill="1"/>
    <xf numFmtId="0" fontId="0" fillId="2" borderId="0" xfId="0" applyFill="1" applyBorder="1"/>
    <xf numFmtId="0" fontId="8" fillId="2" borderId="0" xfId="1" applyFill="1"/>
    <xf numFmtId="0" fontId="9" fillId="2" borderId="0" xfId="0" applyFont="1" applyFill="1"/>
    <xf numFmtId="0" fontId="10" fillId="2" borderId="0" xfId="1" applyFont="1" applyFill="1"/>
    <xf numFmtId="0" fontId="0" fillId="2" borderId="1" xfId="0" applyFill="1" applyBorder="1"/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9" xfId="0" applyFont="1" applyFill="1" applyBorder="1"/>
    <xf numFmtId="44" fontId="11" fillId="2" borderId="10" xfId="0" applyNumberFormat="1" applyFont="1" applyFill="1" applyBorder="1"/>
    <xf numFmtId="44" fontId="12" fillId="2" borderId="11" xfId="0" applyNumberFormat="1" applyFont="1" applyFill="1" applyBorder="1"/>
    <xf numFmtId="0" fontId="11" fillId="3" borderId="5" xfId="0" applyFont="1" applyFill="1" applyBorder="1"/>
    <xf numFmtId="44" fontId="11" fillId="3" borderId="0" xfId="0" applyNumberFormat="1" applyFont="1" applyFill="1" applyBorder="1"/>
    <xf numFmtId="44" fontId="12" fillId="3" borderId="6" xfId="0" applyNumberFormat="1" applyFont="1" applyFill="1" applyBorder="1"/>
    <xf numFmtId="44" fontId="11" fillId="2" borderId="0" xfId="0" applyNumberFormat="1" applyFont="1" applyFill="1" applyBorder="1"/>
    <xf numFmtId="44" fontId="12" fillId="2" borderId="6" xfId="0" applyNumberFormat="1" applyFont="1" applyFill="1" applyBorder="1"/>
    <xf numFmtId="0" fontId="11" fillId="2" borderId="7" xfId="0" applyFont="1" applyFill="1" applyBorder="1"/>
    <xf numFmtId="0" fontId="11" fillId="2" borderId="8" xfId="0" applyFont="1" applyFill="1" applyBorder="1"/>
    <xf numFmtId="44" fontId="11" fillId="2" borderId="12" xfId="0" applyNumberFormat="1" applyFont="1" applyFill="1" applyBorder="1"/>
    <xf numFmtId="44" fontId="12" fillId="2" borderId="8" xfId="0" applyNumberFormat="1" applyFont="1" applyFill="1" applyBorder="1"/>
    <xf numFmtId="0" fontId="11" fillId="2" borderId="0" xfId="0" applyFont="1" applyFill="1"/>
    <xf numFmtId="0" fontId="2" fillId="2" borderId="13" xfId="0" applyFont="1" applyFill="1" applyBorder="1"/>
    <xf numFmtId="44" fontId="2" fillId="2" borderId="14" xfId="0" applyNumberFormat="1" applyFont="1" applyFill="1" applyBorder="1"/>
    <xf numFmtId="44" fontId="13" fillId="2" borderId="15" xfId="0" applyNumberFormat="1" applyFont="1" applyFill="1" applyBorder="1"/>
    <xf numFmtId="44" fontId="2" fillId="2" borderId="15" xfId="0" applyNumberFormat="1" applyFont="1" applyFill="1" applyBorder="1"/>
    <xf numFmtId="0" fontId="1" fillId="2" borderId="0" xfId="0" applyFont="1" applyFill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3"/>
  <sheetViews>
    <sheetView tabSelected="1" zoomScale="85" zoomScaleNormal="85" workbookViewId="0">
      <selection activeCell="H14" sqref="H14"/>
    </sheetView>
  </sheetViews>
  <sheetFormatPr defaultRowHeight="15" x14ac:dyDescent="0.25"/>
  <cols>
    <col min="1" max="1" width="17.5703125" style="1" customWidth="1"/>
    <col min="2" max="2" width="8.5703125" style="1" bestFit="1" customWidth="1"/>
    <col min="3" max="3" width="17.28515625" style="1" customWidth="1"/>
    <col min="4" max="4" width="62.140625" style="1" bestFit="1" customWidth="1"/>
    <col min="5" max="5" width="7.7109375" style="15" hidden="1" customWidth="1"/>
    <col min="6" max="6" width="36.5703125" style="15" hidden="1" customWidth="1"/>
    <col min="7" max="7" width="53.5703125" style="15" customWidth="1"/>
    <col min="8" max="8" width="19.140625" style="1" bestFit="1" customWidth="1"/>
    <col min="9" max="16384" width="9.140625" style="1"/>
  </cols>
  <sheetData>
    <row r="1" spans="2:8" ht="36.75" customHeight="1" thickBot="1" x14ac:dyDescent="0.3">
      <c r="B1" s="44" t="s">
        <v>46</v>
      </c>
      <c r="C1" s="44"/>
      <c r="D1" s="44"/>
      <c r="E1" s="44"/>
      <c r="F1" s="44"/>
      <c r="G1" s="44"/>
    </row>
    <row r="2" spans="2:8" ht="16.5" thickBot="1" x14ac:dyDescent="0.3">
      <c r="B2" s="2" t="s">
        <v>0</v>
      </c>
      <c r="C2" s="3"/>
      <c r="D2" s="3"/>
      <c r="E2" s="4"/>
      <c r="F2" s="4" t="s">
        <v>47</v>
      </c>
      <c r="G2" s="5"/>
    </row>
    <row r="3" spans="2:8" ht="15.75" thickBot="1" x14ac:dyDescent="0.3">
      <c r="B3" s="6" t="s">
        <v>49</v>
      </c>
      <c r="C3" s="7" t="s">
        <v>50</v>
      </c>
      <c r="D3" s="3" t="s">
        <v>1</v>
      </c>
      <c r="E3" s="4"/>
      <c r="F3" s="4"/>
      <c r="G3" s="8" t="s">
        <v>56</v>
      </c>
    </row>
    <row r="4" spans="2:8" ht="15.75" x14ac:dyDescent="0.25">
      <c r="B4" s="25"/>
      <c r="C4" s="26">
        <v>1111</v>
      </c>
      <c r="D4" s="27" t="s">
        <v>62</v>
      </c>
      <c r="E4" s="28"/>
      <c r="F4" s="28">
        <v>469811</v>
      </c>
      <c r="G4" s="29">
        <v>564000</v>
      </c>
      <c r="H4" s="9"/>
    </row>
    <row r="5" spans="2:8" ht="15.75" x14ac:dyDescent="0.25">
      <c r="B5" s="25"/>
      <c r="C5" s="26">
        <v>1112</v>
      </c>
      <c r="D5" s="30" t="s">
        <v>63</v>
      </c>
      <c r="E5" s="31"/>
      <c r="F5" s="31">
        <v>79138</v>
      </c>
      <c r="G5" s="32">
        <v>95000</v>
      </c>
      <c r="H5" s="11"/>
    </row>
    <row r="6" spans="2:8" ht="15.75" x14ac:dyDescent="0.25">
      <c r="B6" s="25"/>
      <c r="C6" s="26">
        <v>1113</v>
      </c>
      <c r="D6" s="25" t="s">
        <v>64</v>
      </c>
      <c r="E6" s="33"/>
      <c r="F6" s="33">
        <v>55143</v>
      </c>
      <c r="G6" s="34">
        <v>66000</v>
      </c>
      <c r="H6" s="11"/>
    </row>
    <row r="7" spans="2:8" ht="15.75" x14ac:dyDescent="0.25">
      <c r="B7" s="25"/>
      <c r="C7" s="26">
        <v>1121</v>
      </c>
      <c r="D7" s="30" t="s">
        <v>2</v>
      </c>
      <c r="E7" s="31"/>
      <c r="F7" s="31">
        <v>560000</v>
      </c>
      <c r="G7" s="32">
        <f t="shared" ref="G7:G8" si="0">F7/10*12</f>
        <v>672000</v>
      </c>
      <c r="H7" s="11"/>
    </row>
    <row r="8" spans="2:8" ht="15.75" x14ac:dyDescent="0.25">
      <c r="B8" s="25"/>
      <c r="C8" s="26">
        <v>1211</v>
      </c>
      <c r="D8" s="25" t="s">
        <v>3</v>
      </c>
      <c r="E8" s="33"/>
      <c r="F8" s="33">
        <v>1077795</v>
      </c>
      <c r="G8" s="34">
        <f t="shared" si="0"/>
        <v>1293354</v>
      </c>
      <c r="H8" s="11"/>
    </row>
    <row r="9" spans="2:8" ht="15.75" x14ac:dyDescent="0.25">
      <c r="B9" s="25"/>
      <c r="C9" s="26">
        <v>1334</v>
      </c>
      <c r="D9" s="30" t="s">
        <v>4</v>
      </c>
      <c r="E9" s="31"/>
      <c r="F9" s="31">
        <v>2794</v>
      </c>
      <c r="G9" s="32">
        <v>3300</v>
      </c>
      <c r="H9" s="11"/>
    </row>
    <row r="10" spans="2:8" ht="15.75" x14ac:dyDescent="0.25">
      <c r="B10" s="25"/>
      <c r="C10" s="26">
        <v>1341</v>
      </c>
      <c r="D10" s="25" t="s">
        <v>5</v>
      </c>
      <c r="E10" s="33"/>
      <c r="F10" s="33">
        <v>10350</v>
      </c>
      <c r="G10" s="34">
        <v>10350</v>
      </c>
    </row>
    <row r="11" spans="2:8" ht="15.75" x14ac:dyDescent="0.25">
      <c r="B11" s="25"/>
      <c r="C11" s="26">
        <v>1351</v>
      </c>
      <c r="D11" s="30" t="s">
        <v>6</v>
      </c>
      <c r="E11" s="31"/>
      <c r="F11" s="31">
        <v>82564</v>
      </c>
      <c r="G11" s="32">
        <f t="shared" ref="G11:G22" si="1">F11</f>
        <v>82564</v>
      </c>
    </row>
    <row r="12" spans="2:8" ht="15.75" x14ac:dyDescent="0.25">
      <c r="B12" s="25"/>
      <c r="C12" s="26">
        <v>1361</v>
      </c>
      <c r="D12" s="25" t="s">
        <v>7</v>
      </c>
      <c r="E12" s="33"/>
      <c r="F12" s="33">
        <v>3060</v>
      </c>
      <c r="G12" s="34">
        <f t="shared" si="1"/>
        <v>3060</v>
      </c>
    </row>
    <row r="13" spans="2:8" ht="15.75" x14ac:dyDescent="0.25">
      <c r="B13" s="25"/>
      <c r="C13" s="26">
        <v>1511</v>
      </c>
      <c r="D13" s="30" t="s">
        <v>8</v>
      </c>
      <c r="E13" s="31"/>
      <c r="F13" s="31">
        <v>333658</v>
      </c>
      <c r="G13" s="32">
        <f t="shared" si="1"/>
        <v>333658</v>
      </c>
    </row>
    <row r="14" spans="2:8" ht="15.75" x14ac:dyDescent="0.25">
      <c r="B14" s="25"/>
      <c r="C14" s="26">
        <v>4111</v>
      </c>
      <c r="D14" s="25" t="s">
        <v>9</v>
      </c>
      <c r="E14" s="33"/>
      <c r="F14" s="33">
        <v>46562</v>
      </c>
      <c r="G14" s="34">
        <f t="shared" si="1"/>
        <v>46562</v>
      </c>
    </row>
    <row r="15" spans="2:8" ht="15.75" x14ac:dyDescent="0.25">
      <c r="B15" s="25"/>
      <c r="C15" s="26">
        <v>4112</v>
      </c>
      <c r="D15" s="30" t="s">
        <v>10</v>
      </c>
      <c r="E15" s="31"/>
      <c r="F15" s="31">
        <v>39100</v>
      </c>
      <c r="G15" s="32">
        <f t="shared" si="1"/>
        <v>39100</v>
      </c>
    </row>
    <row r="16" spans="2:8" ht="15.75" x14ac:dyDescent="0.25">
      <c r="B16" s="25">
        <v>2119</v>
      </c>
      <c r="C16" s="26">
        <v>2343</v>
      </c>
      <c r="D16" s="25" t="s">
        <v>11</v>
      </c>
      <c r="E16" s="33"/>
      <c r="F16" s="33">
        <v>100000</v>
      </c>
      <c r="G16" s="34">
        <f t="shared" si="1"/>
        <v>100000</v>
      </c>
    </row>
    <row r="17" spans="2:8" ht="15.75" x14ac:dyDescent="0.25">
      <c r="B17" s="25">
        <v>3632</v>
      </c>
      <c r="C17" s="26">
        <v>2111</v>
      </c>
      <c r="D17" s="30" t="s">
        <v>65</v>
      </c>
      <c r="E17" s="31"/>
      <c r="F17" s="31">
        <v>7000</v>
      </c>
      <c r="G17" s="32">
        <f t="shared" si="1"/>
        <v>7000</v>
      </c>
    </row>
    <row r="18" spans="2:8" ht="15.75" x14ac:dyDescent="0.25">
      <c r="B18" s="25">
        <v>3722</v>
      </c>
      <c r="C18" s="26">
        <v>2111</v>
      </c>
      <c r="D18" s="25" t="s">
        <v>66</v>
      </c>
      <c r="E18" s="33"/>
      <c r="F18" s="33">
        <v>341283</v>
      </c>
      <c r="G18" s="34">
        <f t="shared" si="1"/>
        <v>341283</v>
      </c>
    </row>
    <row r="19" spans="2:8" ht="15.75" x14ac:dyDescent="0.25">
      <c r="B19" s="25">
        <v>3722</v>
      </c>
      <c r="C19" s="26">
        <v>2112</v>
      </c>
      <c r="D19" s="30" t="s">
        <v>67</v>
      </c>
      <c r="E19" s="31"/>
      <c r="F19" s="31">
        <v>2400</v>
      </c>
      <c r="G19" s="32">
        <f t="shared" si="1"/>
        <v>2400</v>
      </c>
    </row>
    <row r="20" spans="2:8" ht="15.75" x14ac:dyDescent="0.25">
      <c r="B20" s="25">
        <v>3722</v>
      </c>
      <c r="C20" s="26">
        <v>2324</v>
      </c>
      <c r="D20" s="25" t="s">
        <v>68</v>
      </c>
      <c r="E20" s="33"/>
      <c r="F20" s="33">
        <v>49390</v>
      </c>
      <c r="G20" s="34">
        <f t="shared" si="1"/>
        <v>49390</v>
      </c>
    </row>
    <row r="21" spans="2:8" ht="15.75" x14ac:dyDescent="0.25">
      <c r="B21" s="25">
        <v>6171</v>
      </c>
      <c r="C21" s="26">
        <v>2343</v>
      </c>
      <c r="D21" s="30" t="s">
        <v>11</v>
      </c>
      <c r="E21" s="31"/>
      <c r="F21" s="31">
        <v>500000</v>
      </c>
      <c r="G21" s="32">
        <f t="shared" si="1"/>
        <v>500000</v>
      </c>
    </row>
    <row r="22" spans="2:8" ht="16.5" thickBot="1" x14ac:dyDescent="0.3">
      <c r="B22" s="35">
        <v>6310</v>
      </c>
      <c r="C22" s="36"/>
      <c r="D22" s="35" t="s">
        <v>12</v>
      </c>
      <c r="E22" s="37"/>
      <c r="F22" s="37">
        <v>37234</v>
      </c>
      <c r="G22" s="38">
        <f t="shared" si="1"/>
        <v>37234</v>
      </c>
    </row>
    <row r="23" spans="2:8" ht="33.75" customHeight="1" thickBot="1" x14ac:dyDescent="0.3">
      <c r="B23" s="39"/>
      <c r="C23" s="39"/>
      <c r="D23" s="40" t="s">
        <v>13</v>
      </c>
      <c r="E23" s="41">
        <f>SUM(E4:E22)</f>
        <v>0</v>
      </c>
      <c r="F23" s="41">
        <f>SUM(F4:F22)</f>
        <v>3797282</v>
      </c>
      <c r="G23" s="42">
        <f>SUM(G4:G22)</f>
        <v>4246255</v>
      </c>
    </row>
    <row r="24" spans="2:8" ht="16.5" thickTop="1" thickBot="1" x14ac:dyDescent="0.3">
      <c r="D24" s="12"/>
      <c r="E24" s="13"/>
      <c r="F24" s="13"/>
      <c r="G24" s="14"/>
    </row>
    <row r="25" spans="2:8" ht="32.25" customHeight="1" thickBot="1" x14ac:dyDescent="0.3">
      <c r="D25" s="20"/>
      <c r="E25" s="10"/>
      <c r="F25" s="10"/>
      <c r="G25" s="10"/>
    </row>
    <row r="26" spans="2:8" ht="16.5" thickBot="1" x14ac:dyDescent="0.3">
      <c r="B26" s="2" t="s">
        <v>14</v>
      </c>
      <c r="C26" s="3"/>
      <c r="D26" s="3"/>
      <c r="E26" s="4"/>
      <c r="F26" s="4"/>
      <c r="G26" s="5"/>
    </row>
    <row r="27" spans="2:8" ht="15.75" thickBot="1" x14ac:dyDescent="0.3">
      <c r="B27" s="6" t="s">
        <v>49</v>
      </c>
      <c r="C27" s="7" t="s">
        <v>50</v>
      </c>
      <c r="D27" s="3" t="s">
        <v>1</v>
      </c>
      <c r="E27" s="4"/>
      <c r="F27" s="4"/>
      <c r="G27" s="5" t="s">
        <v>56</v>
      </c>
    </row>
    <row r="28" spans="2:8" ht="15.75" x14ac:dyDescent="0.25">
      <c r="B28" s="25">
        <v>2212</v>
      </c>
      <c r="C28" s="26"/>
      <c r="D28" s="27" t="s">
        <v>15</v>
      </c>
      <c r="E28" s="28"/>
      <c r="F28" s="28">
        <v>370000</v>
      </c>
      <c r="G28" s="29">
        <v>350000</v>
      </c>
      <c r="H28" s="16"/>
    </row>
    <row r="29" spans="2:8" ht="15.75" x14ac:dyDescent="0.25">
      <c r="B29" s="25">
        <v>2219</v>
      </c>
      <c r="C29" s="26">
        <v>5171</v>
      </c>
      <c r="D29" s="30" t="s">
        <v>69</v>
      </c>
      <c r="E29" s="33"/>
      <c r="F29" s="33">
        <v>225720</v>
      </c>
      <c r="G29" s="32">
        <v>150000</v>
      </c>
    </row>
    <row r="30" spans="2:8" ht="15.75" x14ac:dyDescent="0.25">
      <c r="B30" s="25">
        <v>2221</v>
      </c>
      <c r="C30" s="26">
        <v>5193</v>
      </c>
      <c r="D30" s="25" t="s">
        <v>16</v>
      </c>
      <c r="E30" s="33"/>
      <c r="F30" s="33">
        <v>22000</v>
      </c>
      <c r="G30" s="34">
        <f t="shared" ref="G30:G72" si="2">F30</f>
        <v>22000</v>
      </c>
    </row>
    <row r="31" spans="2:8" ht="15.75" x14ac:dyDescent="0.25">
      <c r="B31" s="25">
        <v>2321</v>
      </c>
      <c r="C31" s="26"/>
      <c r="D31" s="30" t="s">
        <v>54</v>
      </c>
      <c r="E31" s="33"/>
      <c r="F31" s="33"/>
      <c r="G31" s="32">
        <v>400000</v>
      </c>
    </row>
    <row r="32" spans="2:8" ht="15.75" x14ac:dyDescent="0.25">
      <c r="B32" s="25">
        <v>3111</v>
      </c>
      <c r="C32" s="26">
        <v>5321</v>
      </c>
      <c r="D32" s="25" t="s">
        <v>70</v>
      </c>
      <c r="E32" s="33"/>
      <c r="F32" s="33">
        <v>20000</v>
      </c>
      <c r="G32" s="34">
        <v>100000</v>
      </c>
      <c r="H32" s="16"/>
    </row>
    <row r="33" spans="2:8" ht="15.75" x14ac:dyDescent="0.25">
      <c r="B33" s="25">
        <v>3113</v>
      </c>
      <c r="C33" s="26">
        <v>5321</v>
      </c>
      <c r="D33" s="30" t="s">
        <v>71</v>
      </c>
      <c r="E33" s="33"/>
      <c r="F33" s="33">
        <v>35000</v>
      </c>
      <c r="G33" s="32">
        <v>50000</v>
      </c>
    </row>
    <row r="34" spans="2:8" ht="15.75" x14ac:dyDescent="0.25">
      <c r="B34" s="25">
        <v>3399</v>
      </c>
      <c r="C34" s="26">
        <v>5139</v>
      </c>
      <c r="D34" s="25" t="s">
        <v>17</v>
      </c>
      <c r="E34" s="33"/>
      <c r="F34" s="33">
        <v>30000</v>
      </c>
      <c r="G34" s="34">
        <f t="shared" si="2"/>
        <v>30000</v>
      </c>
    </row>
    <row r="35" spans="2:8" ht="15.75" x14ac:dyDescent="0.25">
      <c r="B35" s="25">
        <v>3399</v>
      </c>
      <c r="C35" s="26">
        <v>5169</v>
      </c>
      <c r="D35" s="30" t="s">
        <v>18</v>
      </c>
      <c r="E35" s="33"/>
      <c r="F35" s="33">
        <v>40000</v>
      </c>
      <c r="G35" s="32">
        <f t="shared" si="2"/>
        <v>40000</v>
      </c>
    </row>
    <row r="36" spans="2:8" ht="15.75" x14ac:dyDescent="0.25">
      <c r="B36" s="25">
        <v>3399</v>
      </c>
      <c r="C36" s="26">
        <v>5194</v>
      </c>
      <c r="D36" s="25" t="s">
        <v>19</v>
      </c>
      <c r="E36" s="33"/>
      <c r="F36" s="33">
        <v>5000</v>
      </c>
      <c r="G36" s="34">
        <f t="shared" si="2"/>
        <v>5000</v>
      </c>
      <c r="H36" s="16"/>
    </row>
    <row r="37" spans="2:8" ht="15.75" x14ac:dyDescent="0.25">
      <c r="B37" s="25">
        <v>3421</v>
      </c>
      <c r="C37" s="26">
        <v>5139</v>
      </c>
      <c r="D37" s="30" t="s">
        <v>72</v>
      </c>
      <c r="E37" s="33"/>
      <c r="F37" s="33">
        <v>10000</v>
      </c>
      <c r="G37" s="32">
        <v>5000</v>
      </c>
    </row>
    <row r="38" spans="2:8" ht="15.75" x14ac:dyDescent="0.25">
      <c r="B38" s="25">
        <v>3631</v>
      </c>
      <c r="C38" s="26">
        <v>5154</v>
      </c>
      <c r="D38" s="25" t="s">
        <v>20</v>
      </c>
      <c r="E38" s="33"/>
      <c r="F38" s="33">
        <v>230000</v>
      </c>
      <c r="G38" s="34">
        <v>200000</v>
      </c>
    </row>
    <row r="39" spans="2:8" ht="15.75" x14ac:dyDescent="0.25">
      <c r="B39" s="25">
        <v>3631</v>
      </c>
      <c r="C39" s="26">
        <v>5169</v>
      </c>
      <c r="D39" s="30" t="s">
        <v>73</v>
      </c>
      <c r="E39" s="33"/>
      <c r="F39" s="33">
        <v>6000</v>
      </c>
      <c r="G39" s="32">
        <v>30000</v>
      </c>
    </row>
    <row r="40" spans="2:8" ht="15.75" x14ac:dyDescent="0.25">
      <c r="B40" s="25">
        <v>3631</v>
      </c>
      <c r="C40" s="26">
        <v>5171</v>
      </c>
      <c r="D40" s="25" t="s">
        <v>21</v>
      </c>
      <c r="E40" s="33"/>
      <c r="F40" s="33">
        <v>30000</v>
      </c>
      <c r="G40" s="34">
        <v>6000</v>
      </c>
      <c r="H40" s="16"/>
    </row>
    <row r="41" spans="2:8" ht="15.75" x14ac:dyDescent="0.25">
      <c r="B41" s="25">
        <v>3632</v>
      </c>
      <c r="C41" s="26">
        <v>5169</v>
      </c>
      <c r="D41" s="30" t="s">
        <v>22</v>
      </c>
      <c r="E41" s="33"/>
      <c r="F41" s="33">
        <v>70000</v>
      </c>
      <c r="G41" s="32">
        <v>30000</v>
      </c>
    </row>
    <row r="42" spans="2:8" ht="15.75" x14ac:dyDescent="0.25">
      <c r="B42" s="25">
        <v>3635</v>
      </c>
      <c r="C42" s="26"/>
      <c r="D42" s="25" t="s">
        <v>53</v>
      </c>
      <c r="E42" s="33"/>
      <c r="F42" s="33"/>
      <c r="G42" s="34">
        <v>310000</v>
      </c>
    </row>
    <row r="43" spans="2:8" ht="15.75" x14ac:dyDescent="0.25">
      <c r="B43" s="25">
        <v>3639</v>
      </c>
      <c r="C43" s="26"/>
      <c r="D43" s="30" t="s">
        <v>55</v>
      </c>
      <c r="E43" s="33"/>
      <c r="F43" s="33"/>
      <c r="G43" s="32">
        <v>200000</v>
      </c>
    </row>
    <row r="44" spans="2:8" ht="15.75" x14ac:dyDescent="0.25">
      <c r="B44" s="25">
        <v>3721</v>
      </c>
      <c r="C44" s="26">
        <v>5169</v>
      </c>
      <c r="D44" s="25" t="s">
        <v>23</v>
      </c>
      <c r="E44" s="33"/>
      <c r="F44" s="33">
        <v>25000</v>
      </c>
      <c r="G44" s="34">
        <f t="shared" si="2"/>
        <v>25000</v>
      </c>
      <c r="H44" s="16"/>
    </row>
    <row r="45" spans="2:8" ht="15.75" x14ac:dyDescent="0.25">
      <c r="B45" s="25">
        <v>3722</v>
      </c>
      <c r="C45" s="26">
        <v>5169</v>
      </c>
      <c r="D45" s="30" t="s">
        <v>24</v>
      </c>
      <c r="E45" s="33"/>
      <c r="F45" s="33">
        <v>300000</v>
      </c>
      <c r="G45" s="32">
        <v>250000</v>
      </c>
    </row>
    <row r="46" spans="2:8" ht="15.75" x14ac:dyDescent="0.25">
      <c r="B46" s="25">
        <v>3723</v>
      </c>
      <c r="C46" s="26">
        <v>5169</v>
      </c>
      <c r="D46" s="25" t="s">
        <v>48</v>
      </c>
      <c r="E46" s="33"/>
      <c r="F46" s="33">
        <v>180000</v>
      </c>
      <c r="G46" s="34">
        <f t="shared" si="2"/>
        <v>180000</v>
      </c>
    </row>
    <row r="47" spans="2:8" ht="15.75" x14ac:dyDescent="0.25">
      <c r="B47" s="25">
        <v>3745</v>
      </c>
      <c r="C47" s="26">
        <v>5021</v>
      </c>
      <c r="D47" s="30" t="s">
        <v>25</v>
      </c>
      <c r="E47" s="33"/>
      <c r="F47" s="33">
        <v>60000</v>
      </c>
      <c r="G47" s="32">
        <f t="shared" si="2"/>
        <v>60000</v>
      </c>
    </row>
    <row r="48" spans="2:8" ht="15.75" x14ac:dyDescent="0.25">
      <c r="B48" s="25">
        <v>3745</v>
      </c>
      <c r="C48" s="26">
        <v>5139</v>
      </c>
      <c r="D48" s="25" t="s">
        <v>26</v>
      </c>
      <c r="E48" s="33"/>
      <c r="F48" s="33">
        <v>60000</v>
      </c>
      <c r="G48" s="34">
        <v>105255</v>
      </c>
      <c r="H48" s="16"/>
    </row>
    <row r="49" spans="2:8" ht="15.75" x14ac:dyDescent="0.25">
      <c r="B49" s="25">
        <v>3745</v>
      </c>
      <c r="C49" s="26">
        <v>5156</v>
      </c>
      <c r="D49" s="30" t="s">
        <v>27</v>
      </c>
      <c r="E49" s="33"/>
      <c r="F49" s="33">
        <v>30000</v>
      </c>
      <c r="G49" s="32">
        <f t="shared" si="2"/>
        <v>30000</v>
      </c>
    </row>
    <row r="50" spans="2:8" ht="15.75" x14ac:dyDescent="0.25">
      <c r="B50" s="25">
        <v>3745</v>
      </c>
      <c r="C50" s="26">
        <v>5169</v>
      </c>
      <c r="D50" s="25" t="s">
        <v>28</v>
      </c>
      <c r="E50" s="33"/>
      <c r="F50" s="33">
        <v>90000</v>
      </c>
      <c r="G50" s="34">
        <v>10000</v>
      </c>
    </row>
    <row r="51" spans="2:8" ht="15.75" x14ac:dyDescent="0.25">
      <c r="B51" s="25">
        <v>5512</v>
      </c>
      <c r="C51" s="26"/>
      <c r="D51" s="30" t="s">
        <v>61</v>
      </c>
      <c r="E51" s="33"/>
      <c r="F51" s="33">
        <v>100000</v>
      </c>
      <c r="G51" s="32">
        <f t="shared" si="2"/>
        <v>100000</v>
      </c>
    </row>
    <row r="52" spans="2:8" ht="15.75" x14ac:dyDescent="0.25">
      <c r="B52" s="25">
        <v>6112</v>
      </c>
      <c r="C52" s="26">
        <v>5023</v>
      </c>
      <c r="D52" s="25" t="s">
        <v>29</v>
      </c>
      <c r="E52" s="33"/>
      <c r="F52" s="33">
        <v>100000</v>
      </c>
      <c r="G52" s="34">
        <f t="shared" si="2"/>
        <v>100000</v>
      </c>
      <c r="H52" s="16"/>
    </row>
    <row r="53" spans="2:8" ht="15.75" x14ac:dyDescent="0.25">
      <c r="B53" s="25">
        <v>6112</v>
      </c>
      <c r="C53" s="26">
        <v>5032</v>
      </c>
      <c r="D53" s="30" t="s">
        <v>30</v>
      </c>
      <c r="E53" s="33"/>
      <c r="F53" s="33">
        <v>10000</v>
      </c>
      <c r="G53" s="32">
        <f t="shared" si="2"/>
        <v>10000</v>
      </c>
    </row>
    <row r="54" spans="2:8" ht="15.75" x14ac:dyDescent="0.25">
      <c r="B54" s="25">
        <v>6171</v>
      </c>
      <c r="C54" s="26">
        <v>5021</v>
      </c>
      <c r="D54" s="25" t="s">
        <v>31</v>
      </c>
      <c r="E54" s="33"/>
      <c r="F54" s="33">
        <v>220000</v>
      </c>
      <c r="G54" s="34">
        <f t="shared" si="2"/>
        <v>220000</v>
      </c>
    </row>
    <row r="55" spans="2:8" ht="15.75" x14ac:dyDescent="0.25">
      <c r="B55" s="25">
        <v>6171</v>
      </c>
      <c r="C55" s="26">
        <v>5031</v>
      </c>
      <c r="D55" s="30" t="s">
        <v>32</v>
      </c>
      <c r="E55" s="33"/>
      <c r="F55" s="33">
        <v>25000</v>
      </c>
      <c r="G55" s="32">
        <f t="shared" si="2"/>
        <v>25000</v>
      </c>
    </row>
    <row r="56" spans="2:8" ht="15.75" x14ac:dyDescent="0.25">
      <c r="B56" s="25">
        <v>6171</v>
      </c>
      <c r="C56" s="26">
        <v>5032</v>
      </c>
      <c r="D56" s="25" t="s">
        <v>33</v>
      </c>
      <c r="E56" s="33"/>
      <c r="F56" s="33">
        <v>10000</v>
      </c>
      <c r="G56" s="34">
        <f t="shared" si="2"/>
        <v>10000</v>
      </c>
      <c r="H56" s="16"/>
    </row>
    <row r="57" spans="2:8" ht="15.75" x14ac:dyDescent="0.25">
      <c r="B57" s="25">
        <v>6171</v>
      </c>
      <c r="C57" s="26">
        <v>5136</v>
      </c>
      <c r="D57" s="30" t="s">
        <v>34</v>
      </c>
      <c r="E57" s="33"/>
      <c r="F57" s="33">
        <v>10000</v>
      </c>
      <c r="G57" s="32">
        <f t="shared" si="2"/>
        <v>10000</v>
      </c>
    </row>
    <row r="58" spans="2:8" ht="15.75" x14ac:dyDescent="0.25">
      <c r="B58" s="25">
        <v>6171</v>
      </c>
      <c r="C58" s="26">
        <v>5137</v>
      </c>
      <c r="D58" s="25" t="s">
        <v>35</v>
      </c>
      <c r="E58" s="33"/>
      <c r="F58" s="33">
        <v>80000</v>
      </c>
      <c r="G58" s="34">
        <v>50000</v>
      </c>
    </row>
    <row r="59" spans="2:8" ht="15.75" x14ac:dyDescent="0.25">
      <c r="B59" s="25">
        <v>6171</v>
      </c>
      <c r="C59" s="26">
        <v>5139</v>
      </c>
      <c r="D59" s="30" t="s">
        <v>36</v>
      </c>
      <c r="E59" s="33"/>
      <c r="F59" s="33">
        <v>40000</v>
      </c>
      <c r="G59" s="32">
        <f t="shared" si="2"/>
        <v>40000</v>
      </c>
    </row>
    <row r="60" spans="2:8" ht="15.75" x14ac:dyDescent="0.25">
      <c r="B60" s="25">
        <v>6171</v>
      </c>
      <c r="C60" s="26">
        <v>5153</v>
      </c>
      <c r="D60" s="25" t="s">
        <v>37</v>
      </c>
      <c r="E60" s="33"/>
      <c r="F60" s="33">
        <v>60000</v>
      </c>
      <c r="G60" s="34">
        <f t="shared" si="2"/>
        <v>60000</v>
      </c>
      <c r="H60" s="16"/>
    </row>
    <row r="61" spans="2:8" ht="15.75" x14ac:dyDescent="0.25">
      <c r="B61" s="25">
        <v>6171</v>
      </c>
      <c r="C61" s="26">
        <v>5154</v>
      </c>
      <c r="D61" s="30" t="s">
        <v>38</v>
      </c>
      <c r="E61" s="33"/>
      <c r="F61" s="33">
        <v>30000</v>
      </c>
      <c r="G61" s="32">
        <v>20000</v>
      </c>
    </row>
    <row r="62" spans="2:8" ht="15.75" x14ac:dyDescent="0.25">
      <c r="B62" s="25">
        <v>6171</v>
      </c>
      <c r="C62" s="26">
        <v>5161</v>
      </c>
      <c r="D62" s="25" t="s">
        <v>39</v>
      </c>
      <c r="E62" s="33"/>
      <c r="F62" s="33">
        <v>5000</v>
      </c>
      <c r="G62" s="34">
        <f t="shared" si="2"/>
        <v>5000</v>
      </c>
    </row>
    <row r="63" spans="2:8" ht="15.75" x14ac:dyDescent="0.25">
      <c r="B63" s="25">
        <v>6171</v>
      </c>
      <c r="C63" s="26">
        <v>5162</v>
      </c>
      <c r="D63" s="30" t="s">
        <v>40</v>
      </c>
      <c r="E63" s="33"/>
      <c r="F63" s="33">
        <v>25000</v>
      </c>
      <c r="G63" s="32">
        <f t="shared" si="2"/>
        <v>25000</v>
      </c>
    </row>
    <row r="64" spans="2:8" ht="15.75" x14ac:dyDescent="0.25">
      <c r="B64" s="25">
        <v>6171</v>
      </c>
      <c r="C64" s="26">
        <v>5166</v>
      </c>
      <c r="D64" s="25" t="s">
        <v>41</v>
      </c>
      <c r="E64" s="33"/>
      <c r="F64" s="33">
        <v>13000</v>
      </c>
      <c r="G64" s="34">
        <v>25000</v>
      </c>
      <c r="H64" s="16"/>
    </row>
    <row r="65" spans="2:8" ht="15.75" x14ac:dyDescent="0.25">
      <c r="B65" s="25">
        <v>6171</v>
      </c>
      <c r="C65" s="26">
        <v>5167</v>
      </c>
      <c r="D65" s="30" t="s">
        <v>42</v>
      </c>
      <c r="E65" s="33"/>
      <c r="F65" s="33">
        <v>5000</v>
      </c>
      <c r="G65" s="32">
        <f t="shared" si="2"/>
        <v>5000</v>
      </c>
    </row>
    <row r="66" spans="2:8" ht="15.75" x14ac:dyDescent="0.25">
      <c r="B66" s="25">
        <v>6171</v>
      </c>
      <c r="C66" s="26">
        <v>5169</v>
      </c>
      <c r="D66" s="25" t="s">
        <v>43</v>
      </c>
      <c r="E66" s="33"/>
      <c r="F66" s="33">
        <v>220000</v>
      </c>
      <c r="G66" s="34">
        <v>180000</v>
      </c>
    </row>
    <row r="67" spans="2:8" ht="15.75" x14ac:dyDescent="0.25">
      <c r="B67" s="25">
        <v>6171</v>
      </c>
      <c r="C67" s="26">
        <v>5172</v>
      </c>
      <c r="D67" s="30" t="s">
        <v>44</v>
      </c>
      <c r="E67" s="33"/>
      <c r="F67" s="33">
        <v>20000</v>
      </c>
      <c r="G67" s="32">
        <v>10000</v>
      </c>
    </row>
    <row r="68" spans="2:8" ht="15.75" x14ac:dyDescent="0.25">
      <c r="B68" s="25">
        <v>6171</v>
      </c>
      <c r="C68" s="26">
        <v>5182</v>
      </c>
      <c r="D68" s="25" t="s">
        <v>74</v>
      </c>
      <c r="E68" s="33"/>
      <c r="F68" s="33">
        <v>40000</v>
      </c>
      <c r="G68" s="34">
        <v>10000</v>
      </c>
      <c r="H68" s="16"/>
    </row>
    <row r="69" spans="2:8" ht="15.75" x14ac:dyDescent="0.25">
      <c r="B69" s="25">
        <v>6171</v>
      </c>
      <c r="C69" s="26">
        <v>5175</v>
      </c>
      <c r="D69" s="30" t="s">
        <v>45</v>
      </c>
      <c r="E69" s="33"/>
      <c r="F69" s="33">
        <v>20000</v>
      </c>
      <c r="G69" s="32">
        <f t="shared" si="2"/>
        <v>20000</v>
      </c>
    </row>
    <row r="70" spans="2:8" ht="15.75" x14ac:dyDescent="0.25">
      <c r="B70" s="25">
        <v>6310</v>
      </c>
      <c r="C70" s="26">
        <v>5163</v>
      </c>
      <c r="D70" s="25" t="s">
        <v>75</v>
      </c>
      <c r="E70" s="33"/>
      <c r="F70" s="33">
        <v>20000</v>
      </c>
      <c r="G70" s="34">
        <f t="shared" si="2"/>
        <v>20000</v>
      </c>
    </row>
    <row r="71" spans="2:8" ht="15.75" x14ac:dyDescent="0.25">
      <c r="B71" s="25">
        <v>6320</v>
      </c>
      <c r="C71" s="26">
        <v>5163</v>
      </c>
      <c r="D71" s="30" t="s">
        <v>51</v>
      </c>
      <c r="E71" s="33"/>
      <c r="F71" s="33">
        <v>65000</v>
      </c>
      <c r="G71" s="32">
        <f t="shared" si="2"/>
        <v>65000</v>
      </c>
    </row>
    <row r="72" spans="2:8" ht="16.5" thickBot="1" x14ac:dyDescent="0.3">
      <c r="B72" s="35"/>
      <c r="C72" s="36">
        <v>8124</v>
      </c>
      <c r="D72" s="35" t="s">
        <v>52</v>
      </c>
      <c r="E72" s="37"/>
      <c r="F72" s="37">
        <f>54000*12</f>
        <v>648000</v>
      </c>
      <c r="G72" s="38">
        <f t="shared" si="2"/>
        <v>648000</v>
      </c>
    </row>
    <row r="73" spans="2:8" ht="33.75" customHeight="1" thickBot="1" x14ac:dyDescent="0.3">
      <c r="B73" s="39"/>
      <c r="C73" s="39"/>
      <c r="D73" s="40" t="s">
        <v>13</v>
      </c>
      <c r="E73" s="41"/>
      <c r="F73" s="41">
        <f>SUM(F28:F72)</f>
        <v>3604720</v>
      </c>
      <c r="G73" s="43">
        <f>SUM(G28:G72)</f>
        <v>4246255</v>
      </c>
      <c r="H73" s="16"/>
    </row>
    <row r="74" spans="2:8" ht="16.5" thickTop="1" thickBot="1" x14ac:dyDescent="0.3">
      <c r="D74" s="12"/>
      <c r="E74" s="13"/>
      <c r="F74" s="13"/>
      <c r="G74" s="14"/>
    </row>
    <row r="75" spans="2:8" x14ac:dyDescent="0.25">
      <c r="B75" s="21"/>
    </row>
    <row r="76" spans="2:8" ht="72.75" customHeight="1" x14ac:dyDescent="0.25">
      <c r="B76" s="22" t="s">
        <v>57</v>
      </c>
      <c r="D76" s="24"/>
    </row>
    <row r="77" spans="2:8" x14ac:dyDescent="0.25">
      <c r="B77" s="23"/>
    </row>
    <row r="78" spans="2:8" x14ac:dyDescent="0.25">
      <c r="B78" s="22"/>
      <c r="D78" s="18"/>
    </row>
    <row r="79" spans="2:8" x14ac:dyDescent="0.25">
      <c r="B79" s="23" t="s">
        <v>58</v>
      </c>
      <c r="D79" s="24"/>
    </row>
    <row r="80" spans="2:8" x14ac:dyDescent="0.25">
      <c r="B80" s="23"/>
    </row>
    <row r="81" spans="2:7" x14ac:dyDescent="0.25">
      <c r="B81" s="22"/>
    </row>
    <row r="82" spans="2:7" x14ac:dyDescent="0.25">
      <c r="B82" s="23" t="s">
        <v>59</v>
      </c>
      <c r="D82" s="24"/>
    </row>
    <row r="84" spans="2:7" x14ac:dyDescent="0.25">
      <c r="E84" s="1"/>
      <c r="F84" s="1"/>
      <c r="G84" s="1"/>
    </row>
    <row r="86" spans="2:7" x14ac:dyDescent="0.25">
      <c r="E86" s="1"/>
      <c r="F86" s="1"/>
    </row>
    <row r="88" spans="2:7" x14ac:dyDescent="0.25">
      <c r="E88" s="1"/>
      <c r="F88" s="1"/>
      <c r="G88" s="1"/>
    </row>
    <row r="99" spans="5:7" x14ac:dyDescent="0.25">
      <c r="E99" s="1"/>
      <c r="F99" s="1"/>
      <c r="G99" s="1"/>
    </row>
    <row r="101" spans="5:7" x14ac:dyDescent="0.25">
      <c r="E101" s="1"/>
      <c r="F101" s="1"/>
      <c r="G101" s="1"/>
    </row>
    <row r="103" spans="5:7" x14ac:dyDescent="0.25">
      <c r="E103" s="1"/>
      <c r="F103" s="1"/>
      <c r="G103" s="1"/>
    </row>
  </sheetData>
  <mergeCells count="1">
    <mergeCell ref="B1:G1"/>
  </mergeCells>
  <pageMargins left="0.70866141732283472" right="0.70866141732283472" top="0.78740157480314965" bottom="0.78740157480314965" header="0.31496062992125984" footer="0.31496062992125984"/>
  <pageSetup paperSize="9" scale="46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3"/>
  <sheetViews>
    <sheetView topLeftCell="A7" zoomScale="85" zoomScaleNormal="85" workbookViewId="0">
      <selection activeCell="A7" sqref="A1:XFD1048576"/>
    </sheetView>
  </sheetViews>
  <sheetFormatPr defaultRowHeight="15" x14ac:dyDescent="0.25"/>
  <cols>
    <col min="1" max="1" width="18.28515625" style="1" customWidth="1"/>
    <col min="2" max="2" width="17.85546875" style="1" customWidth="1"/>
    <col min="3" max="3" width="22.5703125" style="1" customWidth="1"/>
    <col min="4" max="4" width="64.140625" style="1" customWidth="1"/>
    <col min="5" max="5" width="7.7109375" style="15" hidden="1" customWidth="1"/>
    <col min="6" max="6" width="36.5703125" style="15" hidden="1" customWidth="1"/>
    <col min="7" max="7" width="7.7109375" style="15" hidden="1" customWidth="1"/>
    <col min="8" max="8" width="35.140625" style="15" customWidth="1"/>
    <col min="9" max="9" width="9.140625" style="1"/>
    <col min="10" max="10" width="14.140625" style="1" bestFit="1" customWidth="1"/>
    <col min="11" max="16384" width="9.140625" style="1"/>
  </cols>
  <sheetData>
    <row r="1" spans="2:8" ht="51" customHeight="1" thickBot="1" x14ac:dyDescent="0.3">
      <c r="B1" s="44" t="s">
        <v>60</v>
      </c>
      <c r="C1" s="44"/>
      <c r="D1" s="44"/>
      <c r="E1" s="44"/>
      <c r="F1" s="44"/>
      <c r="G1" s="44"/>
      <c r="H1" s="44"/>
    </row>
    <row r="2" spans="2:8" ht="16.5" thickBot="1" x14ac:dyDescent="0.3">
      <c r="B2" s="2" t="s">
        <v>0</v>
      </c>
      <c r="C2" s="3"/>
      <c r="D2" s="3"/>
      <c r="E2" s="4"/>
      <c r="F2" s="4" t="s">
        <v>47</v>
      </c>
      <c r="G2" s="4"/>
      <c r="H2" s="5"/>
    </row>
    <row r="3" spans="2:8" ht="15.75" thickBot="1" x14ac:dyDescent="0.3">
      <c r="B3" s="6" t="s">
        <v>49</v>
      </c>
      <c r="C3" s="7" t="s">
        <v>50</v>
      </c>
      <c r="D3" s="3" t="s">
        <v>1</v>
      </c>
      <c r="E3" s="4"/>
      <c r="F3" s="4"/>
      <c r="G3" s="4"/>
      <c r="H3" s="8" t="s">
        <v>56</v>
      </c>
    </row>
    <row r="4" spans="2:8" ht="15.75" x14ac:dyDescent="0.25">
      <c r="B4" s="25"/>
      <c r="C4" s="26">
        <v>1111</v>
      </c>
      <c r="D4" s="27" t="s">
        <v>62</v>
      </c>
      <c r="E4" s="28"/>
      <c r="F4" s="28">
        <v>469811</v>
      </c>
      <c r="G4" s="28"/>
      <c r="H4" s="29">
        <v>620400</v>
      </c>
    </row>
    <row r="5" spans="2:8" ht="15.75" x14ac:dyDescent="0.25">
      <c r="B5" s="25"/>
      <c r="C5" s="26">
        <v>1112</v>
      </c>
      <c r="D5" s="30" t="s">
        <v>63</v>
      </c>
      <c r="E5" s="31"/>
      <c r="F5" s="31">
        <v>79138</v>
      </c>
      <c r="G5" s="31"/>
      <c r="H5" s="32">
        <v>104500.00000000001</v>
      </c>
    </row>
    <row r="6" spans="2:8" ht="15.75" x14ac:dyDescent="0.25">
      <c r="B6" s="25"/>
      <c r="C6" s="26">
        <v>1113</v>
      </c>
      <c r="D6" s="25" t="s">
        <v>64</v>
      </c>
      <c r="E6" s="33"/>
      <c r="F6" s="33">
        <v>55143</v>
      </c>
      <c r="G6" s="33"/>
      <c r="H6" s="34">
        <v>72600</v>
      </c>
    </row>
    <row r="7" spans="2:8" ht="15.75" x14ac:dyDescent="0.25">
      <c r="B7" s="25"/>
      <c r="C7" s="26">
        <v>1121</v>
      </c>
      <c r="D7" s="30" t="s">
        <v>2</v>
      </c>
      <c r="E7" s="31"/>
      <c r="F7" s="31">
        <v>560000</v>
      </c>
      <c r="G7" s="31"/>
      <c r="H7" s="32">
        <v>739200.00000000012</v>
      </c>
    </row>
    <row r="8" spans="2:8" ht="15.75" x14ac:dyDescent="0.25">
      <c r="B8" s="25"/>
      <c r="C8" s="26">
        <v>1211</v>
      </c>
      <c r="D8" s="25" t="s">
        <v>3</v>
      </c>
      <c r="E8" s="33"/>
      <c r="F8" s="33">
        <v>1077795</v>
      </c>
      <c r="G8" s="33"/>
      <c r="H8" s="34">
        <v>1422689.4000000001</v>
      </c>
    </row>
    <row r="9" spans="2:8" ht="15.75" x14ac:dyDescent="0.25">
      <c r="B9" s="25"/>
      <c r="C9" s="26">
        <v>1334</v>
      </c>
      <c r="D9" s="30" t="s">
        <v>4</v>
      </c>
      <c r="E9" s="31"/>
      <c r="F9" s="31">
        <v>2794</v>
      </c>
      <c r="G9" s="31"/>
      <c r="H9" s="32">
        <v>3630.0000000000005</v>
      </c>
    </row>
    <row r="10" spans="2:8" ht="15.75" x14ac:dyDescent="0.25">
      <c r="B10" s="25"/>
      <c r="C10" s="26">
        <v>1341</v>
      </c>
      <c r="D10" s="25" t="s">
        <v>5</v>
      </c>
      <c r="E10" s="33"/>
      <c r="F10" s="33">
        <v>10350</v>
      </c>
      <c r="G10" s="33"/>
      <c r="H10" s="34">
        <v>11385.000000000002</v>
      </c>
    </row>
    <row r="11" spans="2:8" ht="15.75" x14ac:dyDescent="0.25">
      <c r="B11" s="25"/>
      <c r="C11" s="26">
        <v>1351</v>
      </c>
      <c r="D11" s="30" t="s">
        <v>6</v>
      </c>
      <c r="E11" s="31"/>
      <c r="F11" s="31">
        <v>82564</v>
      </c>
      <c r="G11" s="31"/>
      <c r="H11" s="32">
        <v>90820.400000000009</v>
      </c>
    </row>
    <row r="12" spans="2:8" ht="15.75" x14ac:dyDescent="0.25">
      <c r="B12" s="25"/>
      <c r="C12" s="26">
        <v>1361</v>
      </c>
      <c r="D12" s="25" t="s">
        <v>7</v>
      </c>
      <c r="E12" s="33"/>
      <c r="F12" s="33">
        <v>3060</v>
      </c>
      <c r="G12" s="33"/>
      <c r="H12" s="34">
        <v>3366.0000000000005</v>
      </c>
    </row>
    <row r="13" spans="2:8" ht="15.75" x14ac:dyDescent="0.25">
      <c r="B13" s="25"/>
      <c r="C13" s="26">
        <v>1511</v>
      </c>
      <c r="D13" s="30" t="s">
        <v>8</v>
      </c>
      <c r="E13" s="31"/>
      <c r="F13" s="31">
        <v>333658</v>
      </c>
      <c r="G13" s="31"/>
      <c r="H13" s="32">
        <v>367023.80000000005</v>
      </c>
    </row>
    <row r="14" spans="2:8" ht="15.75" x14ac:dyDescent="0.25">
      <c r="B14" s="25"/>
      <c r="C14" s="26">
        <v>4111</v>
      </c>
      <c r="D14" s="25" t="s">
        <v>9</v>
      </c>
      <c r="E14" s="33"/>
      <c r="F14" s="33">
        <v>46562</v>
      </c>
      <c r="G14" s="33"/>
      <c r="H14" s="34">
        <v>51218.200000000004</v>
      </c>
    </row>
    <row r="15" spans="2:8" ht="15.75" x14ac:dyDescent="0.25">
      <c r="B15" s="25"/>
      <c r="C15" s="26">
        <v>4112</v>
      </c>
      <c r="D15" s="30" t="s">
        <v>10</v>
      </c>
      <c r="E15" s="31"/>
      <c r="F15" s="31">
        <v>39100</v>
      </c>
      <c r="G15" s="31"/>
      <c r="H15" s="32">
        <v>43010</v>
      </c>
    </row>
    <row r="16" spans="2:8" ht="15.75" x14ac:dyDescent="0.25">
      <c r="B16" s="25">
        <v>2119</v>
      </c>
      <c r="C16" s="26">
        <v>2343</v>
      </c>
      <c r="D16" s="25" t="s">
        <v>11</v>
      </c>
      <c r="E16" s="33"/>
      <c r="F16" s="33">
        <v>100000</v>
      </c>
      <c r="G16" s="33"/>
      <c r="H16" s="34">
        <v>110000.00000000001</v>
      </c>
    </row>
    <row r="17" spans="2:10" ht="15.75" x14ac:dyDescent="0.25">
      <c r="B17" s="25">
        <v>3632</v>
      </c>
      <c r="C17" s="26">
        <v>2111</v>
      </c>
      <c r="D17" s="30" t="s">
        <v>65</v>
      </c>
      <c r="E17" s="31"/>
      <c r="F17" s="31">
        <v>7000</v>
      </c>
      <c r="G17" s="31"/>
      <c r="H17" s="32">
        <v>7700.0000000000009</v>
      </c>
    </row>
    <row r="18" spans="2:10" ht="15.75" x14ac:dyDescent="0.25">
      <c r="B18" s="25">
        <v>3722</v>
      </c>
      <c r="C18" s="26">
        <v>2111</v>
      </c>
      <c r="D18" s="25" t="s">
        <v>66</v>
      </c>
      <c r="E18" s="33"/>
      <c r="F18" s="33">
        <v>341283</v>
      </c>
      <c r="G18" s="33"/>
      <c r="H18" s="34">
        <v>375411.30000000005</v>
      </c>
    </row>
    <row r="19" spans="2:10" ht="15.75" x14ac:dyDescent="0.25">
      <c r="B19" s="25">
        <v>3722</v>
      </c>
      <c r="C19" s="26">
        <v>2112</v>
      </c>
      <c r="D19" s="30" t="s">
        <v>67</v>
      </c>
      <c r="E19" s="31"/>
      <c r="F19" s="31">
        <v>2400</v>
      </c>
      <c r="G19" s="31"/>
      <c r="H19" s="32">
        <v>2640</v>
      </c>
    </row>
    <row r="20" spans="2:10" ht="15.75" x14ac:dyDescent="0.25">
      <c r="B20" s="25">
        <v>3722</v>
      </c>
      <c r="C20" s="26">
        <v>2324</v>
      </c>
      <c r="D20" s="25" t="s">
        <v>68</v>
      </c>
      <c r="E20" s="33"/>
      <c r="F20" s="33">
        <v>49390</v>
      </c>
      <c r="G20" s="33"/>
      <c r="H20" s="34">
        <v>54329.000000000007</v>
      </c>
    </row>
    <row r="21" spans="2:10" ht="15.75" x14ac:dyDescent="0.25">
      <c r="B21" s="25">
        <v>6171</v>
      </c>
      <c r="C21" s="26">
        <v>2343</v>
      </c>
      <c r="D21" s="30" t="s">
        <v>11</v>
      </c>
      <c r="E21" s="31"/>
      <c r="F21" s="31">
        <v>500000</v>
      </c>
      <c r="G21" s="31"/>
      <c r="H21" s="32">
        <v>500000</v>
      </c>
    </row>
    <row r="22" spans="2:10" ht="16.5" thickBot="1" x14ac:dyDescent="0.3">
      <c r="B22" s="35">
        <v>6310</v>
      </c>
      <c r="C22" s="36"/>
      <c r="D22" s="35" t="s">
        <v>12</v>
      </c>
      <c r="E22" s="37"/>
      <c r="F22" s="37">
        <v>37234</v>
      </c>
      <c r="G22" s="37"/>
      <c r="H22" s="38">
        <v>40957.4</v>
      </c>
    </row>
    <row r="23" spans="2:10" ht="16.5" thickBot="1" x14ac:dyDescent="0.3">
      <c r="D23" s="40" t="s">
        <v>13</v>
      </c>
      <c r="E23" s="41">
        <f>SUM(E4:E22)</f>
        <v>0</v>
      </c>
      <c r="F23" s="41">
        <f>SUM(F4:F22)</f>
        <v>3797282</v>
      </c>
      <c r="G23" s="41">
        <f>SUM(G4:G22)</f>
        <v>0</v>
      </c>
      <c r="H23" s="42">
        <f>SUM(H4:H22)</f>
        <v>4620880.5000000009</v>
      </c>
      <c r="J23" s="15"/>
    </row>
    <row r="24" spans="2:10" ht="16.5" thickTop="1" thickBot="1" x14ac:dyDescent="0.3">
      <c r="D24" s="12"/>
      <c r="E24" s="13"/>
      <c r="F24" s="13"/>
      <c r="G24" s="13"/>
      <c r="H24" s="14"/>
      <c r="J24" s="15"/>
    </row>
    <row r="25" spans="2:10" ht="15.75" thickBot="1" x14ac:dyDescent="0.3">
      <c r="D25" s="20"/>
      <c r="E25" s="10"/>
      <c r="F25" s="10"/>
      <c r="G25" s="10"/>
      <c r="H25" s="10"/>
    </row>
    <row r="26" spans="2:10" ht="16.5" thickBot="1" x14ac:dyDescent="0.3">
      <c r="B26" s="2" t="s">
        <v>14</v>
      </c>
      <c r="C26" s="3"/>
      <c r="D26" s="3"/>
      <c r="E26" s="4"/>
      <c r="F26" s="4"/>
      <c r="G26" s="4"/>
      <c r="H26" s="5"/>
    </row>
    <row r="27" spans="2:10" ht="15.75" thickBot="1" x14ac:dyDescent="0.3">
      <c r="B27" s="6" t="s">
        <v>49</v>
      </c>
      <c r="C27" s="7" t="s">
        <v>50</v>
      </c>
      <c r="D27" s="3" t="s">
        <v>1</v>
      </c>
      <c r="E27" s="4"/>
      <c r="F27" s="4"/>
      <c r="G27" s="4"/>
      <c r="H27" s="8" t="s">
        <v>56</v>
      </c>
    </row>
    <row r="28" spans="2:10" ht="15.75" x14ac:dyDescent="0.25">
      <c r="B28" s="25">
        <v>2212</v>
      </c>
      <c r="C28" s="26"/>
      <c r="D28" s="27" t="s">
        <v>15</v>
      </c>
      <c r="E28" s="28"/>
      <c r="F28" s="28">
        <v>370000</v>
      </c>
      <c r="G28" s="28"/>
      <c r="H28" s="29">
        <v>385000.00000000006</v>
      </c>
    </row>
    <row r="29" spans="2:10" ht="15.75" x14ac:dyDescent="0.25">
      <c r="B29" s="25">
        <v>2219</v>
      </c>
      <c r="C29" s="26">
        <v>5171</v>
      </c>
      <c r="D29" s="30" t="s">
        <v>69</v>
      </c>
      <c r="E29" s="33"/>
      <c r="F29" s="33">
        <v>225720</v>
      </c>
      <c r="G29" s="33"/>
      <c r="H29" s="32">
        <v>165000</v>
      </c>
    </row>
    <row r="30" spans="2:10" ht="15.75" x14ac:dyDescent="0.25">
      <c r="B30" s="25">
        <v>2221</v>
      </c>
      <c r="C30" s="26">
        <v>5193</v>
      </c>
      <c r="D30" s="25" t="s">
        <v>16</v>
      </c>
      <c r="E30" s="33"/>
      <c r="F30" s="33">
        <v>22000</v>
      </c>
      <c r="G30" s="33"/>
      <c r="H30" s="34">
        <v>39000</v>
      </c>
    </row>
    <row r="31" spans="2:10" ht="15.75" x14ac:dyDescent="0.25">
      <c r="B31" s="25">
        <v>2321</v>
      </c>
      <c r="C31" s="26"/>
      <c r="D31" s="30" t="s">
        <v>54</v>
      </c>
      <c r="E31" s="33"/>
      <c r="F31" s="33"/>
      <c r="G31" s="33"/>
      <c r="H31" s="32">
        <v>440000.00000000006</v>
      </c>
    </row>
    <row r="32" spans="2:10" ht="15.75" x14ac:dyDescent="0.25">
      <c r="B32" s="25">
        <v>3111</v>
      </c>
      <c r="C32" s="26">
        <v>5321</v>
      </c>
      <c r="D32" s="25" t="s">
        <v>70</v>
      </c>
      <c r="E32" s="33"/>
      <c r="F32" s="33">
        <v>20000</v>
      </c>
      <c r="G32" s="33"/>
      <c r="H32" s="34">
        <v>110000.00000000001</v>
      </c>
    </row>
    <row r="33" spans="2:8" ht="15.75" x14ac:dyDescent="0.25">
      <c r="B33" s="25">
        <v>3113</v>
      </c>
      <c r="C33" s="26">
        <v>5321</v>
      </c>
      <c r="D33" s="30" t="s">
        <v>71</v>
      </c>
      <c r="E33" s="33"/>
      <c r="F33" s="33">
        <v>35000</v>
      </c>
      <c r="G33" s="33"/>
      <c r="H33" s="32">
        <v>55000.000000000007</v>
      </c>
    </row>
    <row r="34" spans="2:8" ht="15.75" x14ac:dyDescent="0.25">
      <c r="B34" s="25">
        <v>3399</v>
      </c>
      <c r="C34" s="26">
        <v>5139</v>
      </c>
      <c r="D34" s="25" t="s">
        <v>17</v>
      </c>
      <c r="E34" s="33"/>
      <c r="F34" s="33">
        <v>30000</v>
      </c>
      <c r="G34" s="33"/>
      <c r="H34" s="34">
        <v>33000</v>
      </c>
    </row>
    <row r="35" spans="2:8" ht="15.75" x14ac:dyDescent="0.25">
      <c r="B35" s="25">
        <v>3399</v>
      </c>
      <c r="C35" s="26">
        <v>5169</v>
      </c>
      <c r="D35" s="30" t="s">
        <v>18</v>
      </c>
      <c r="E35" s="33"/>
      <c r="F35" s="33">
        <v>40000</v>
      </c>
      <c r="G35" s="33"/>
      <c r="H35" s="32">
        <v>44000</v>
      </c>
    </row>
    <row r="36" spans="2:8" ht="15.75" x14ac:dyDescent="0.25">
      <c r="B36" s="25">
        <v>3399</v>
      </c>
      <c r="C36" s="26">
        <v>5194</v>
      </c>
      <c r="D36" s="25" t="s">
        <v>19</v>
      </c>
      <c r="E36" s="33"/>
      <c r="F36" s="33">
        <v>5000</v>
      </c>
      <c r="G36" s="33"/>
      <c r="H36" s="34">
        <v>5500</v>
      </c>
    </row>
    <row r="37" spans="2:8" ht="15.75" x14ac:dyDescent="0.25">
      <c r="B37" s="25">
        <v>3421</v>
      </c>
      <c r="C37" s="26">
        <v>5139</v>
      </c>
      <c r="D37" s="30" t="s">
        <v>72</v>
      </c>
      <c r="E37" s="33"/>
      <c r="F37" s="33">
        <v>10000</v>
      </c>
      <c r="G37" s="33"/>
      <c r="H37" s="32">
        <v>5500</v>
      </c>
    </row>
    <row r="38" spans="2:8" ht="15.75" x14ac:dyDescent="0.25">
      <c r="B38" s="25">
        <v>3631</v>
      </c>
      <c r="C38" s="26">
        <v>5154</v>
      </c>
      <c r="D38" s="25" t="s">
        <v>20</v>
      </c>
      <c r="E38" s="33"/>
      <c r="F38" s="33">
        <v>230000</v>
      </c>
      <c r="G38" s="33"/>
      <c r="H38" s="34">
        <v>220000.00000000003</v>
      </c>
    </row>
    <row r="39" spans="2:8" ht="15.75" x14ac:dyDescent="0.25">
      <c r="B39" s="25">
        <v>3631</v>
      </c>
      <c r="C39" s="26">
        <v>5169</v>
      </c>
      <c r="D39" s="30" t="s">
        <v>73</v>
      </c>
      <c r="E39" s="33"/>
      <c r="F39" s="33">
        <v>6000</v>
      </c>
      <c r="G39" s="33"/>
      <c r="H39" s="32">
        <v>33000</v>
      </c>
    </row>
    <row r="40" spans="2:8" ht="15.75" x14ac:dyDescent="0.25">
      <c r="B40" s="25">
        <v>3631</v>
      </c>
      <c r="C40" s="26">
        <v>5171</v>
      </c>
      <c r="D40" s="25" t="s">
        <v>21</v>
      </c>
      <c r="E40" s="33"/>
      <c r="F40" s="33">
        <v>30000</v>
      </c>
      <c r="G40" s="33"/>
      <c r="H40" s="34">
        <v>6600.0000000000009</v>
      </c>
    </row>
    <row r="41" spans="2:8" ht="15.75" x14ac:dyDescent="0.25">
      <c r="B41" s="25">
        <v>3632</v>
      </c>
      <c r="C41" s="26">
        <v>5169</v>
      </c>
      <c r="D41" s="30" t="s">
        <v>22</v>
      </c>
      <c r="E41" s="33"/>
      <c r="F41" s="33">
        <v>70000</v>
      </c>
      <c r="G41" s="33"/>
      <c r="H41" s="32">
        <v>33000</v>
      </c>
    </row>
    <row r="42" spans="2:8" ht="15.75" x14ac:dyDescent="0.25">
      <c r="B42" s="25">
        <v>3635</v>
      </c>
      <c r="C42" s="26"/>
      <c r="D42" s="25" t="s">
        <v>53</v>
      </c>
      <c r="E42" s="33"/>
      <c r="F42" s="33"/>
      <c r="G42" s="33"/>
      <c r="H42" s="34">
        <v>341000</v>
      </c>
    </row>
    <row r="43" spans="2:8" ht="15.75" x14ac:dyDescent="0.25">
      <c r="B43" s="25">
        <v>3639</v>
      </c>
      <c r="C43" s="26"/>
      <c r="D43" s="30" t="s">
        <v>55</v>
      </c>
      <c r="E43" s="33"/>
      <c r="F43" s="33"/>
      <c r="G43" s="33"/>
      <c r="H43" s="32">
        <v>220000.00000000003</v>
      </c>
    </row>
    <row r="44" spans="2:8" ht="15.75" x14ac:dyDescent="0.25">
      <c r="B44" s="25">
        <v>3721</v>
      </c>
      <c r="C44" s="26">
        <v>5169</v>
      </c>
      <c r="D44" s="25" t="s">
        <v>23</v>
      </c>
      <c r="E44" s="33"/>
      <c r="F44" s="33">
        <v>25000</v>
      </c>
      <c r="G44" s="33"/>
      <c r="H44" s="34">
        <v>27500.000000000004</v>
      </c>
    </row>
    <row r="45" spans="2:8" ht="15.75" x14ac:dyDescent="0.25">
      <c r="B45" s="25">
        <v>3722</v>
      </c>
      <c r="C45" s="26">
        <v>5169</v>
      </c>
      <c r="D45" s="30" t="s">
        <v>24</v>
      </c>
      <c r="E45" s="33"/>
      <c r="F45" s="33">
        <v>300000</v>
      </c>
      <c r="G45" s="33"/>
      <c r="H45" s="32">
        <v>275000</v>
      </c>
    </row>
    <row r="46" spans="2:8" ht="15.75" x14ac:dyDescent="0.25">
      <c r="B46" s="25">
        <v>3723</v>
      </c>
      <c r="C46" s="26">
        <v>5169</v>
      </c>
      <c r="D46" s="25" t="s">
        <v>48</v>
      </c>
      <c r="E46" s="33"/>
      <c r="F46" s="33">
        <v>180000</v>
      </c>
      <c r="G46" s="33"/>
      <c r="H46" s="34">
        <v>198000.00000000003</v>
      </c>
    </row>
    <row r="47" spans="2:8" ht="15.75" x14ac:dyDescent="0.25">
      <c r="B47" s="25">
        <v>3745</v>
      </c>
      <c r="C47" s="26">
        <v>5021</v>
      </c>
      <c r="D47" s="30" t="s">
        <v>25</v>
      </c>
      <c r="E47" s="33"/>
      <c r="F47" s="33">
        <v>60000</v>
      </c>
      <c r="G47" s="33"/>
      <c r="H47" s="32">
        <v>66000</v>
      </c>
    </row>
    <row r="48" spans="2:8" ht="15.75" x14ac:dyDescent="0.25">
      <c r="B48" s="25">
        <v>3745</v>
      </c>
      <c r="C48" s="26">
        <v>5139</v>
      </c>
      <c r="D48" s="25" t="s">
        <v>26</v>
      </c>
      <c r="E48" s="33"/>
      <c r="F48" s="33">
        <v>60000</v>
      </c>
      <c r="G48" s="33"/>
      <c r="H48" s="34">
        <v>115780.50000000001</v>
      </c>
    </row>
    <row r="49" spans="2:8" ht="15.75" x14ac:dyDescent="0.25">
      <c r="B49" s="25">
        <v>3745</v>
      </c>
      <c r="C49" s="26">
        <v>5156</v>
      </c>
      <c r="D49" s="30" t="s">
        <v>27</v>
      </c>
      <c r="E49" s="33"/>
      <c r="F49" s="33">
        <v>30000</v>
      </c>
      <c r="G49" s="33"/>
      <c r="H49" s="32">
        <v>33000</v>
      </c>
    </row>
    <row r="50" spans="2:8" ht="15.75" x14ac:dyDescent="0.25">
      <c r="B50" s="25">
        <v>3745</v>
      </c>
      <c r="C50" s="26">
        <v>5169</v>
      </c>
      <c r="D50" s="25" t="s">
        <v>28</v>
      </c>
      <c r="E50" s="33"/>
      <c r="F50" s="33">
        <v>90000</v>
      </c>
      <c r="G50" s="33"/>
      <c r="H50" s="34">
        <v>11000</v>
      </c>
    </row>
    <row r="51" spans="2:8" ht="15.75" x14ac:dyDescent="0.25">
      <c r="B51" s="25">
        <v>5512</v>
      </c>
      <c r="C51" s="26"/>
      <c r="D51" s="30" t="s">
        <v>61</v>
      </c>
      <c r="E51" s="33"/>
      <c r="F51" s="33">
        <v>100000</v>
      </c>
      <c r="G51" s="33"/>
      <c r="H51" s="32">
        <v>110000.00000000001</v>
      </c>
    </row>
    <row r="52" spans="2:8" ht="15.75" x14ac:dyDescent="0.25">
      <c r="B52" s="25">
        <v>6112</v>
      </c>
      <c r="C52" s="26">
        <v>5023</v>
      </c>
      <c r="D52" s="25" t="s">
        <v>29</v>
      </c>
      <c r="E52" s="33"/>
      <c r="F52" s="33">
        <v>100000</v>
      </c>
      <c r="G52" s="33"/>
      <c r="H52" s="34">
        <v>110000.00000000001</v>
      </c>
    </row>
    <row r="53" spans="2:8" ht="15.75" x14ac:dyDescent="0.25">
      <c r="B53" s="25">
        <v>6112</v>
      </c>
      <c r="C53" s="26">
        <v>5032</v>
      </c>
      <c r="D53" s="30" t="s">
        <v>30</v>
      </c>
      <c r="E53" s="33"/>
      <c r="F53" s="33">
        <v>10000</v>
      </c>
      <c r="G53" s="33"/>
      <c r="H53" s="32">
        <v>11000</v>
      </c>
    </row>
    <row r="54" spans="2:8" ht="15.75" x14ac:dyDescent="0.25">
      <c r="B54" s="25">
        <v>6171</v>
      </c>
      <c r="C54" s="26">
        <v>5021</v>
      </c>
      <c r="D54" s="25" t="s">
        <v>31</v>
      </c>
      <c r="E54" s="33"/>
      <c r="F54" s="33">
        <v>220000</v>
      </c>
      <c r="G54" s="33"/>
      <c r="H54" s="34">
        <v>242000.00000000003</v>
      </c>
    </row>
    <row r="55" spans="2:8" ht="15.75" x14ac:dyDescent="0.25">
      <c r="B55" s="25">
        <v>6171</v>
      </c>
      <c r="C55" s="26">
        <v>5031</v>
      </c>
      <c r="D55" s="30" t="s">
        <v>32</v>
      </c>
      <c r="E55" s="33"/>
      <c r="F55" s="33">
        <v>25000</v>
      </c>
      <c r="G55" s="33"/>
      <c r="H55" s="32">
        <v>27500.000000000004</v>
      </c>
    </row>
    <row r="56" spans="2:8" ht="15.75" x14ac:dyDescent="0.25">
      <c r="B56" s="25">
        <v>6171</v>
      </c>
      <c r="C56" s="26">
        <v>5032</v>
      </c>
      <c r="D56" s="25" t="s">
        <v>33</v>
      </c>
      <c r="E56" s="33"/>
      <c r="F56" s="33">
        <v>10000</v>
      </c>
      <c r="G56" s="33"/>
      <c r="H56" s="34">
        <v>11000</v>
      </c>
    </row>
    <row r="57" spans="2:8" ht="15.75" x14ac:dyDescent="0.25">
      <c r="B57" s="25">
        <v>6171</v>
      </c>
      <c r="C57" s="26">
        <v>5136</v>
      </c>
      <c r="D57" s="30" t="s">
        <v>34</v>
      </c>
      <c r="E57" s="33"/>
      <c r="F57" s="33">
        <v>10000</v>
      </c>
      <c r="G57" s="33"/>
      <c r="H57" s="32">
        <v>11000</v>
      </c>
    </row>
    <row r="58" spans="2:8" ht="15.75" x14ac:dyDescent="0.25">
      <c r="B58" s="25">
        <v>6171</v>
      </c>
      <c r="C58" s="26">
        <v>5137</v>
      </c>
      <c r="D58" s="25" t="s">
        <v>35</v>
      </c>
      <c r="E58" s="33"/>
      <c r="F58" s="33">
        <v>80000</v>
      </c>
      <c r="G58" s="33"/>
      <c r="H58" s="34">
        <v>55000.000000000007</v>
      </c>
    </row>
    <row r="59" spans="2:8" ht="15.75" x14ac:dyDescent="0.25">
      <c r="B59" s="25">
        <v>6171</v>
      </c>
      <c r="C59" s="26">
        <v>5139</v>
      </c>
      <c r="D59" s="30" t="s">
        <v>36</v>
      </c>
      <c r="E59" s="33"/>
      <c r="F59" s="33">
        <v>40000</v>
      </c>
      <c r="G59" s="33"/>
      <c r="H59" s="32">
        <v>44000</v>
      </c>
    </row>
    <row r="60" spans="2:8" ht="15.75" x14ac:dyDescent="0.25">
      <c r="B60" s="25">
        <v>6171</v>
      </c>
      <c r="C60" s="26">
        <v>5153</v>
      </c>
      <c r="D60" s="25" t="s">
        <v>37</v>
      </c>
      <c r="E60" s="33"/>
      <c r="F60" s="33">
        <v>60000</v>
      </c>
      <c r="G60" s="33"/>
      <c r="H60" s="34">
        <v>66000</v>
      </c>
    </row>
    <row r="61" spans="2:8" ht="15.75" x14ac:dyDescent="0.25">
      <c r="B61" s="25">
        <v>6171</v>
      </c>
      <c r="C61" s="26">
        <v>5154</v>
      </c>
      <c r="D61" s="30" t="s">
        <v>38</v>
      </c>
      <c r="E61" s="33"/>
      <c r="F61" s="33">
        <v>30000</v>
      </c>
      <c r="G61" s="33"/>
      <c r="H61" s="32">
        <v>22000</v>
      </c>
    </row>
    <row r="62" spans="2:8" ht="15.75" x14ac:dyDescent="0.25">
      <c r="B62" s="25">
        <v>6171</v>
      </c>
      <c r="C62" s="26">
        <v>5161</v>
      </c>
      <c r="D62" s="25" t="s">
        <v>39</v>
      </c>
      <c r="E62" s="33"/>
      <c r="F62" s="33">
        <v>5000</v>
      </c>
      <c r="G62" s="33"/>
      <c r="H62" s="34">
        <v>5500</v>
      </c>
    </row>
    <row r="63" spans="2:8" ht="15.75" x14ac:dyDescent="0.25">
      <c r="B63" s="25">
        <v>6171</v>
      </c>
      <c r="C63" s="26">
        <v>5162</v>
      </c>
      <c r="D63" s="30" t="s">
        <v>40</v>
      </c>
      <c r="E63" s="33"/>
      <c r="F63" s="33">
        <v>25000</v>
      </c>
      <c r="G63" s="33"/>
      <c r="H63" s="32">
        <v>27500.000000000004</v>
      </c>
    </row>
    <row r="64" spans="2:8" ht="15.75" x14ac:dyDescent="0.25">
      <c r="B64" s="25">
        <v>6171</v>
      </c>
      <c r="C64" s="26">
        <v>5166</v>
      </c>
      <c r="D64" s="25" t="s">
        <v>41</v>
      </c>
      <c r="E64" s="33"/>
      <c r="F64" s="33">
        <v>13000</v>
      </c>
      <c r="G64" s="33"/>
      <c r="H64" s="34">
        <v>27500.000000000004</v>
      </c>
    </row>
    <row r="65" spans="2:10" ht="15.75" x14ac:dyDescent="0.25">
      <c r="B65" s="25">
        <v>6171</v>
      </c>
      <c r="C65" s="26">
        <v>5167</v>
      </c>
      <c r="D65" s="30" t="s">
        <v>42</v>
      </c>
      <c r="E65" s="33"/>
      <c r="F65" s="33">
        <v>5000</v>
      </c>
      <c r="G65" s="33"/>
      <c r="H65" s="32">
        <v>5500</v>
      </c>
    </row>
    <row r="66" spans="2:10" ht="15.75" x14ac:dyDescent="0.25">
      <c r="B66" s="25">
        <v>6171</v>
      </c>
      <c r="C66" s="26">
        <v>5169</v>
      </c>
      <c r="D66" s="25" t="s">
        <v>43</v>
      </c>
      <c r="E66" s="33"/>
      <c r="F66" s="33">
        <v>220000</v>
      </c>
      <c r="G66" s="33"/>
      <c r="H66" s="34">
        <v>198000.00000000003</v>
      </c>
    </row>
    <row r="67" spans="2:10" ht="15.75" x14ac:dyDescent="0.25">
      <c r="B67" s="25">
        <v>6171</v>
      </c>
      <c r="C67" s="26">
        <v>5172</v>
      </c>
      <c r="D67" s="30" t="s">
        <v>44</v>
      </c>
      <c r="E67" s="33"/>
      <c r="F67" s="33">
        <v>20000</v>
      </c>
      <c r="G67" s="33"/>
      <c r="H67" s="32">
        <v>11000</v>
      </c>
    </row>
    <row r="68" spans="2:10" ht="15.75" x14ac:dyDescent="0.25">
      <c r="B68" s="25">
        <v>6171</v>
      </c>
      <c r="C68" s="26">
        <v>5182</v>
      </c>
      <c r="D68" s="25" t="s">
        <v>74</v>
      </c>
      <c r="E68" s="33"/>
      <c r="F68" s="33">
        <v>40000</v>
      </c>
      <c r="G68" s="33"/>
      <c r="H68" s="34">
        <v>11000</v>
      </c>
    </row>
    <row r="69" spans="2:10" ht="15.75" x14ac:dyDescent="0.25">
      <c r="B69" s="25">
        <v>6171</v>
      </c>
      <c r="C69" s="26">
        <v>5175</v>
      </c>
      <c r="D69" s="30" t="s">
        <v>45</v>
      </c>
      <c r="E69" s="33"/>
      <c r="F69" s="33">
        <v>20000</v>
      </c>
      <c r="G69" s="33"/>
      <c r="H69" s="32">
        <v>22000</v>
      </c>
    </row>
    <row r="70" spans="2:10" ht="15.75" x14ac:dyDescent="0.25">
      <c r="B70" s="25">
        <v>6310</v>
      </c>
      <c r="C70" s="26">
        <v>5163</v>
      </c>
      <c r="D70" s="25" t="s">
        <v>75</v>
      </c>
      <c r="E70" s="33"/>
      <c r="F70" s="33">
        <v>20000</v>
      </c>
      <c r="G70" s="33"/>
      <c r="H70" s="34">
        <v>22000</v>
      </c>
    </row>
    <row r="71" spans="2:10" ht="15.75" x14ac:dyDescent="0.25">
      <c r="B71" s="25">
        <v>6320</v>
      </c>
      <c r="C71" s="26">
        <v>5163</v>
      </c>
      <c r="D71" s="30" t="s">
        <v>51</v>
      </c>
      <c r="E71" s="33"/>
      <c r="F71" s="33">
        <v>65000</v>
      </c>
      <c r="G71" s="33"/>
      <c r="H71" s="32">
        <v>71500</v>
      </c>
    </row>
    <row r="72" spans="2:10" ht="16.5" thickBot="1" x14ac:dyDescent="0.3">
      <c r="B72" s="35"/>
      <c r="C72" s="36">
        <v>8124</v>
      </c>
      <c r="D72" s="35" t="s">
        <v>52</v>
      </c>
      <c r="E72" s="37"/>
      <c r="F72" s="37">
        <f>54000*12</f>
        <v>648000</v>
      </c>
      <c r="G72" s="37"/>
      <c r="H72" s="38">
        <v>648000</v>
      </c>
      <c r="J72" s="15"/>
    </row>
    <row r="73" spans="2:10" ht="16.5" thickBot="1" x14ac:dyDescent="0.3">
      <c r="B73" s="39"/>
      <c r="C73" s="39"/>
      <c r="D73" s="40" t="s">
        <v>13</v>
      </c>
      <c r="E73" s="41"/>
      <c r="F73" s="41">
        <f>SUM(F28:F72)</f>
        <v>3604720</v>
      </c>
      <c r="G73" s="41"/>
      <c r="H73" s="43">
        <f>SUM(H28:H72)</f>
        <v>4620880.5</v>
      </c>
    </row>
    <row r="74" spans="2:10" ht="16.5" thickTop="1" thickBot="1" x14ac:dyDescent="0.3">
      <c r="D74" s="12"/>
      <c r="E74" s="13"/>
      <c r="F74" s="13"/>
      <c r="G74" s="13"/>
      <c r="H74" s="14"/>
    </row>
    <row r="75" spans="2:10" x14ac:dyDescent="0.25">
      <c r="B75" s="21"/>
    </row>
    <row r="76" spans="2:10" ht="44.25" customHeight="1" x14ac:dyDescent="0.25">
      <c r="B76" s="22" t="s">
        <v>57</v>
      </c>
      <c r="D76" s="24"/>
    </row>
    <row r="77" spans="2:10" x14ac:dyDescent="0.25">
      <c r="B77" s="23"/>
      <c r="G77" s="17"/>
    </row>
    <row r="78" spans="2:10" x14ac:dyDescent="0.25">
      <c r="B78" s="22"/>
      <c r="D78" s="18"/>
      <c r="G78" s="19"/>
    </row>
    <row r="79" spans="2:10" x14ac:dyDescent="0.25">
      <c r="B79" s="23" t="s">
        <v>58</v>
      </c>
      <c r="D79" s="24"/>
    </row>
    <row r="80" spans="2:10" x14ac:dyDescent="0.25">
      <c r="B80" s="23"/>
    </row>
    <row r="81" spans="2:8" x14ac:dyDescent="0.25">
      <c r="B81" s="22"/>
    </row>
    <row r="82" spans="2:8" x14ac:dyDescent="0.25">
      <c r="B82" s="23" t="s">
        <v>59</v>
      </c>
      <c r="D82" s="24"/>
    </row>
    <row r="84" spans="2:8" x14ac:dyDescent="0.25">
      <c r="E84" s="1"/>
      <c r="F84" s="1"/>
      <c r="G84" s="1"/>
      <c r="H84" s="1"/>
    </row>
    <row r="86" spans="2:8" x14ac:dyDescent="0.25">
      <c r="E86" s="1"/>
      <c r="F86" s="1"/>
      <c r="G86" s="1"/>
      <c r="H86" s="1"/>
    </row>
    <row r="88" spans="2:8" x14ac:dyDescent="0.25">
      <c r="E88" s="1"/>
      <c r="F88" s="1"/>
      <c r="G88" s="1"/>
      <c r="H88" s="1"/>
    </row>
    <row r="99" spans="5:8" x14ac:dyDescent="0.25">
      <c r="E99" s="1"/>
      <c r="F99" s="1"/>
      <c r="G99" s="1"/>
      <c r="H99" s="1"/>
    </row>
    <row r="101" spans="5:8" x14ac:dyDescent="0.25">
      <c r="E101" s="1"/>
      <c r="F101" s="1"/>
      <c r="G101" s="1"/>
      <c r="H101" s="1"/>
    </row>
    <row r="103" spans="5:8" x14ac:dyDescent="0.25">
      <c r="E103" s="1"/>
      <c r="F103" s="1"/>
      <c r="G103" s="1"/>
      <c r="H103" s="1"/>
    </row>
  </sheetData>
  <mergeCells count="1">
    <mergeCell ref="B1:H1"/>
  </mergeCells>
  <pageMargins left="0.7" right="0.7" top="0.78740157499999996" bottom="0.78740157499999996" header="0.3" footer="0.3"/>
  <pageSetup paperSize="9" scale="48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03"/>
  <sheetViews>
    <sheetView workbookViewId="0">
      <selection activeCell="H5" sqref="H5"/>
    </sheetView>
  </sheetViews>
  <sheetFormatPr defaultRowHeight="15" x14ac:dyDescent="0.25"/>
  <cols>
    <col min="1" max="1" width="18.28515625" style="1" customWidth="1"/>
    <col min="2" max="2" width="17.85546875" style="1" customWidth="1"/>
    <col min="3" max="3" width="22.5703125" style="1" customWidth="1"/>
    <col min="4" max="4" width="64.140625" style="1" customWidth="1"/>
    <col min="5" max="5" width="7.7109375" style="15" hidden="1" customWidth="1"/>
    <col min="6" max="6" width="36.5703125" style="15" hidden="1" customWidth="1"/>
    <col min="7" max="7" width="7.7109375" style="15" hidden="1" customWidth="1"/>
    <col min="8" max="8" width="35.140625" style="15" customWidth="1"/>
    <col min="9" max="9" width="9.140625" style="1"/>
    <col min="10" max="10" width="14.140625" style="1" bestFit="1" customWidth="1"/>
    <col min="11" max="16384" width="9.140625" style="1"/>
  </cols>
  <sheetData>
    <row r="1" spans="2:8" ht="19.5" thickBot="1" x14ac:dyDescent="0.3">
      <c r="B1" s="44" t="s">
        <v>76</v>
      </c>
      <c r="C1" s="44"/>
      <c r="D1" s="44"/>
      <c r="E1" s="44"/>
      <c r="F1" s="44"/>
      <c r="G1" s="44"/>
      <c r="H1" s="44"/>
    </row>
    <row r="2" spans="2:8" ht="16.5" thickBot="1" x14ac:dyDescent="0.3">
      <c r="B2" s="2" t="s">
        <v>0</v>
      </c>
      <c r="C2" s="3"/>
      <c r="D2" s="3"/>
      <c r="E2" s="4"/>
      <c r="F2" s="4" t="s">
        <v>47</v>
      </c>
      <c r="G2" s="4"/>
      <c r="H2" s="5"/>
    </row>
    <row r="3" spans="2:8" ht="15.75" thickBot="1" x14ac:dyDescent="0.3">
      <c r="B3" s="6" t="s">
        <v>49</v>
      </c>
      <c r="C3" s="7" t="s">
        <v>50</v>
      </c>
      <c r="D3" s="3" t="s">
        <v>1</v>
      </c>
      <c r="E3" s="4"/>
      <c r="F3" s="4"/>
      <c r="G3" s="4"/>
      <c r="H3" s="8" t="s">
        <v>56</v>
      </c>
    </row>
    <row r="4" spans="2:8" ht="15.75" x14ac:dyDescent="0.25">
      <c r="B4" s="25"/>
      <c r="C4" s="26">
        <v>1111</v>
      </c>
      <c r="D4" s="27" t="s">
        <v>62</v>
      </c>
      <c r="E4" s="28"/>
      <c r="F4" s="28">
        <v>469811</v>
      </c>
      <c r="G4" s="28"/>
      <c r="H4" s="29">
        <v>620400</v>
      </c>
    </row>
    <row r="5" spans="2:8" ht="15.75" x14ac:dyDescent="0.25">
      <c r="B5" s="25"/>
      <c r="C5" s="26">
        <v>1112</v>
      </c>
      <c r="D5" s="30" t="s">
        <v>63</v>
      </c>
      <c r="E5" s="31"/>
      <c r="F5" s="31">
        <v>79138</v>
      </c>
      <c r="G5" s="31"/>
      <c r="H5" s="32">
        <v>104500.00000000001</v>
      </c>
    </row>
    <row r="6" spans="2:8" ht="15.75" x14ac:dyDescent="0.25">
      <c r="B6" s="25"/>
      <c r="C6" s="26">
        <v>1113</v>
      </c>
      <c r="D6" s="25" t="s">
        <v>64</v>
      </c>
      <c r="E6" s="33"/>
      <c r="F6" s="33">
        <v>55143</v>
      </c>
      <c r="G6" s="33"/>
      <c r="H6" s="34">
        <v>72600</v>
      </c>
    </row>
    <row r="7" spans="2:8" ht="15.75" x14ac:dyDescent="0.25">
      <c r="B7" s="25"/>
      <c r="C7" s="26">
        <v>1121</v>
      </c>
      <c r="D7" s="30" t="s">
        <v>2</v>
      </c>
      <c r="E7" s="31"/>
      <c r="F7" s="31">
        <v>560000</v>
      </c>
      <c r="G7" s="31"/>
      <c r="H7" s="32">
        <v>739200.00000000012</v>
      </c>
    </row>
    <row r="8" spans="2:8" ht="15.75" x14ac:dyDescent="0.25">
      <c r="B8" s="25"/>
      <c r="C8" s="26">
        <v>1211</v>
      </c>
      <c r="D8" s="25" t="s">
        <v>3</v>
      </c>
      <c r="E8" s="33"/>
      <c r="F8" s="33">
        <v>1077795</v>
      </c>
      <c r="G8" s="33"/>
      <c r="H8" s="34">
        <v>1422689.4000000001</v>
      </c>
    </row>
    <row r="9" spans="2:8" ht="15.75" x14ac:dyDescent="0.25">
      <c r="B9" s="25"/>
      <c r="C9" s="26">
        <v>1334</v>
      </c>
      <c r="D9" s="30" t="s">
        <v>4</v>
      </c>
      <c r="E9" s="31"/>
      <c r="F9" s="31">
        <v>2794</v>
      </c>
      <c r="G9" s="31"/>
      <c r="H9" s="32">
        <v>3630.0000000000005</v>
      </c>
    </row>
    <row r="10" spans="2:8" ht="15.75" x14ac:dyDescent="0.25">
      <c r="B10" s="25"/>
      <c r="C10" s="26">
        <v>1341</v>
      </c>
      <c r="D10" s="25" t="s">
        <v>5</v>
      </c>
      <c r="E10" s="33"/>
      <c r="F10" s="33">
        <v>10350</v>
      </c>
      <c r="G10" s="33"/>
      <c r="H10" s="34">
        <v>11385.000000000002</v>
      </c>
    </row>
    <row r="11" spans="2:8" ht="15.75" x14ac:dyDescent="0.25">
      <c r="B11" s="25"/>
      <c r="C11" s="26">
        <v>1351</v>
      </c>
      <c r="D11" s="30" t="s">
        <v>6</v>
      </c>
      <c r="E11" s="31"/>
      <c r="F11" s="31">
        <v>82564</v>
      </c>
      <c r="G11" s="31"/>
      <c r="H11" s="32">
        <v>90820.400000000009</v>
      </c>
    </row>
    <row r="12" spans="2:8" ht="15.75" x14ac:dyDescent="0.25">
      <c r="B12" s="25"/>
      <c r="C12" s="26">
        <v>1361</v>
      </c>
      <c r="D12" s="25" t="s">
        <v>7</v>
      </c>
      <c r="E12" s="33"/>
      <c r="F12" s="33">
        <v>3060</v>
      </c>
      <c r="G12" s="33"/>
      <c r="H12" s="34">
        <v>3366.0000000000005</v>
      </c>
    </row>
    <row r="13" spans="2:8" ht="15.75" x14ac:dyDescent="0.25">
      <c r="B13" s="25"/>
      <c r="C13" s="26">
        <v>1511</v>
      </c>
      <c r="D13" s="30" t="s">
        <v>8</v>
      </c>
      <c r="E13" s="31"/>
      <c r="F13" s="31">
        <v>333658</v>
      </c>
      <c r="G13" s="31"/>
      <c r="H13" s="32">
        <v>367023.80000000005</v>
      </c>
    </row>
    <row r="14" spans="2:8" ht="15.75" x14ac:dyDescent="0.25">
      <c r="B14" s="25"/>
      <c r="C14" s="26">
        <v>4111</v>
      </c>
      <c r="D14" s="25" t="s">
        <v>9</v>
      </c>
      <c r="E14" s="33"/>
      <c r="F14" s="33">
        <v>46562</v>
      </c>
      <c r="G14" s="33"/>
      <c r="H14" s="34">
        <v>51218.200000000004</v>
      </c>
    </row>
    <row r="15" spans="2:8" ht="15.75" x14ac:dyDescent="0.25">
      <c r="B15" s="25"/>
      <c r="C15" s="26">
        <v>4112</v>
      </c>
      <c r="D15" s="30" t="s">
        <v>10</v>
      </c>
      <c r="E15" s="31"/>
      <c r="F15" s="31">
        <v>39100</v>
      </c>
      <c r="G15" s="31"/>
      <c r="H15" s="32">
        <v>43010</v>
      </c>
    </row>
    <row r="16" spans="2:8" ht="15.75" x14ac:dyDescent="0.25">
      <c r="B16" s="25">
        <v>2119</v>
      </c>
      <c r="C16" s="26">
        <v>2343</v>
      </c>
      <c r="D16" s="25" t="s">
        <v>11</v>
      </c>
      <c r="E16" s="33"/>
      <c r="F16" s="33">
        <v>100000</v>
      </c>
      <c r="G16" s="33"/>
      <c r="H16" s="34">
        <v>110000.00000000001</v>
      </c>
    </row>
    <row r="17" spans="2:10" ht="15.75" x14ac:dyDescent="0.25">
      <c r="B17" s="25">
        <v>3632</v>
      </c>
      <c r="C17" s="26">
        <v>2111</v>
      </c>
      <c r="D17" s="30" t="s">
        <v>65</v>
      </c>
      <c r="E17" s="31"/>
      <c r="F17" s="31">
        <v>7000</v>
      </c>
      <c r="G17" s="31"/>
      <c r="H17" s="32">
        <v>7700.0000000000009</v>
      </c>
    </row>
    <row r="18" spans="2:10" ht="15.75" x14ac:dyDescent="0.25">
      <c r="B18" s="25">
        <v>3722</v>
      </c>
      <c r="C18" s="26">
        <v>2111</v>
      </c>
      <c r="D18" s="25" t="s">
        <v>66</v>
      </c>
      <c r="E18" s="33"/>
      <c r="F18" s="33">
        <v>341283</v>
      </c>
      <c r="G18" s="33"/>
      <c r="H18" s="34">
        <v>375411.30000000005</v>
      </c>
    </row>
    <row r="19" spans="2:10" ht="15.75" x14ac:dyDescent="0.25">
      <c r="B19" s="25">
        <v>3722</v>
      </c>
      <c r="C19" s="26">
        <v>2112</v>
      </c>
      <c r="D19" s="30" t="s">
        <v>67</v>
      </c>
      <c r="E19" s="31"/>
      <c r="F19" s="31">
        <v>2400</v>
      </c>
      <c r="G19" s="31"/>
      <c r="H19" s="32">
        <v>2640</v>
      </c>
    </row>
    <row r="20" spans="2:10" ht="15.75" x14ac:dyDescent="0.25">
      <c r="B20" s="25">
        <v>3722</v>
      </c>
      <c r="C20" s="26">
        <v>2324</v>
      </c>
      <c r="D20" s="25" t="s">
        <v>68</v>
      </c>
      <c r="E20" s="33"/>
      <c r="F20" s="33">
        <v>49390</v>
      </c>
      <c r="G20" s="33"/>
      <c r="H20" s="34">
        <v>54329.000000000007</v>
      </c>
    </row>
    <row r="21" spans="2:10" ht="15.75" x14ac:dyDescent="0.25">
      <c r="B21" s="25">
        <v>6171</v>
      </c>
      <c r="C21" s="26">
        <v>2343</v>
      </c>
      <c r="D21" s="30" t="s">
        <v>11</v>
      </c>
      <c r="E21" s="31"/>
      <c r="F21" s="31">
        <v>500000</v>
      </c>
      <c r="G21" s="31"/>
      <c r="H21" s="32">
        <v>500000</v>
      </c>
    </row>
    <row r="22" spans="2:10" ht="16.5" thickBot="1" x14ac:dyDescent="0.3">
      <c r="B22" s="35">
        <v>6310</v>
      </c>
      <c r="C22" s="36"/>
      <c r="D22" s="35" t="s">
        <v>12</v>
      </c>
      <c r="E22" s="37"/>
      <c r="F22" s="37">
        <v>37234</v>
      </c>
      <c r="G22" s="37"/>
      <c r="H22" s="38">
        <v>40957.4</v>
      </c>
    </row>
    <row r="23" spans="2:10" ht="16.5" thickBot="1" x14ac:dyDescent="0.3">
      <c r="D23" s="40" t="s">
        <v>13</v>
      </c>
      <c r="E23" s="41">
        <f>SUM(E4:E22)</f>
        <v>0</v>
      </c>
      <c r="F23" s="41">
        <f>SUM(F4:F22)</f>
        <v>3797282</v>
      </c>
      <c r="G23" s="41">
        <f>SUM(G4:G22)</f>
        <v>0</v>
      </c>
      <c r="H23" s="42">
        <f>SUM(H4:H22)</f>
        <v>4620880.5000000009</v>
      </c>
      <c r="J23" s="15"/>
    </row>
    <row r="24" spans="2:10" ht="16.5" thickTop="1" thickBot="1" x14ac:dyDescent="0.3">
      <c r="D24" s="12"/>
      <c r="E24" s="13"/>
      <c r="F24" s="13"/>
      <c r="G24" s="13"/>
      <c r="H24" s="14"/>
      <c r="J24" s="15"/>
    </row>
    <row r="25" spans="2:10" ht="15.75" thickBot="1" x14ac:dyDescent="0.3">
      <c r="D25" s="20"/>
      <c r="E25" s="10"/>
      <c r="F25" s="10"/>
      <c r="G25" s="10"/>
      <c r="H25" s="10"/>
    </row>
    <row r="26" spans="2:10" ht="16.5" thickBot="1" x14ac:dyDescent="0.3">
      <c r="B26" s="2" t="s">
        <v>14</v>
      </c>
      <c r="C26" s="3"/>
      <c r="D26" s="3"/>
      <c r="E26" s="4"/>
      <c r="F26" s="4"/>
      <c r="G26" s="4"/>
      <c r="H26" s="5"/>
    </row>
    <row r="27" spans="2:10" ht="15.75" thickBot="1" x14ac:dyDescent="0.3">
      <c r="B27" s="6" t="s">
        <v>49</v>
      </c>
      <c r="C27" s="7" t="s">
        <v>50</v>
      </c>
      <c r="D27" s="3" t="s">
        <v>1</v>
      </c>
      <c r="E27" s="4"/>
      <c r="F27" s="4"/>
      <c r="G27" s="4"/>
      <c r="H27" s="8" t="s">
        <v>56</v>
      </c>
    </row>
    <row r="28" spans="2:10" ht="15.75" x14ac:dyDescent="0.25">
      <c r="B28" s="25">
        <v>2212</v>
      </c>
      <c r="C28" s="26"/>
      <c r="D28" s="27" t="s">
        <v>15</v>
      </c>
      <c r="E28" s="28"/>
      <c r="F28" s="28">
        <v>370000</v>
      </c>
      <c r="G28" s="28"/>
      <c r="H28" s="29">
        <v>385000.00000000006</v>
      </c>
    </row>
    <row r="29" spans="2:10" ht="15.75" x14ac:dyDescent="0.25">
      <c r="B29" s="25">
        <v>2219</v>
      </c>
      <c r="C29" s="26">
        <v>5171</v>
      </c>
      <c r="D29" s="30" t="s">
        <v>69</v>
      </c>
      <c r="E29" s="33"/>
      <c r="F29" s="33">
        <v>225720</v>
      </c>
      <c r="G29" s="33"/>
      <c r="H29" s="32">
        <v>165000</v>
      </c>
    </row>
    <row r="30" spans="2:10" ht="15.75" x14ac:dyDescent="0.25">
      <c r="B30" s="25">
        <v>2221</v>
      </c>
      <c r="C30" s="26">
        <v>5193</v>
      </c>
      <c r="D30" s="25" t="s">
        <v>16</v>
      </c>
      <c r="E30" s="33"/>
      <c r="F30" s="33">
        <v>22000</v>
      </c>
      <c r="G30" s="33"/>
      <c r="H30" s="34">
        <v>39000</v>
      </c>
    </row>
    <row r="31" spans="2:10" ht="15.75" x14ac:dyDescent="0.25">
      <c r="B31" s="25">
        <v>2321</v>
      </c>
      <c r="C31" s="26"/>
      <c r="D31" s="30" t="s">
        <v>54</v>
      </c>
      <c r="E31" s="33"/>
      <c r="F31" s="33"/>
      <c r="G31" s="33"/>
      <c r="H31" s="32">
        <v>440000.00000000006</v>
      </c>
    </row>
    <row r="32" spans="2:10" ht="15.75" x14ac:dyDescent="0.25">
      <c r="B32" s="25">
        <v>3111</v>
      </c>
      <c r="C32" s="26">
        <v>5321</v>
      </c>
      <c r="D32" s="25" t="s">
        <v>70</v>
      </c>
      <c r="E32" s="33"/>
      <c r="F32" s="33">
        <v>20000</v>
      </c>
      <c r="G32" s="33"/>
      <c r="H32" s="34">
        <v>110000.00000000001</v>
      </c>
    </row>
    <row r="33" spans="2:8" ht="15.75" x14ac:dyDescent="0.25">
      <c r="B33" s="25">
        <v>3113</v>
      </c>
      <c r="C33" s="26">
        <v>5321</v>
      </c>
      <c r="D33" s="30" t="s">
        <v>71</v>
      </c>
      <c r="E33" s="33"/>
      <c r="F33" s="33">
        <v>35000</v>
      </c>
      <c r="G33" s="33"/>
      <c r="H33" s="32">
        <v>55000.000000000007</v>
      </c>
    </row>
    <row r="34" spans="2:8" ht="15.75" x14ac:dyDescent="0.25">
      <c r="B34" s="25">
        <v>3399</v>
      </c>
      <c r="C34" s="26">
        <v>5139</v>
      </c>
      <c r="D34" s="25" t="s">
        <v>17</v>
      </c>
      <c r="E34" s="33"/>
      <c r="F34" s="33">
        <v>30000</v>
      </c>
      <c r="G34" s="33"/>
      <c r="H34" s="34">
        <v>33000</v>
      </c>
    </row>
    <row r="35" spans="2:8" ht="15.75" x14ac:dyDescent="0.25">
      <c r="B35" s="25">
        <v>3399</v>
      </c>
      <c r="C35" s="26">
        <v>5169</v>
      </c>
      <c r="D35" s="30" t="s">
        <v>18</v>
      </c>
      <c r="E35" s="33"/>
      <c r="F35" s="33">
        <v>40000</v>
      </c>
      <c r="G35" s="33"/>
      <c r="H35" s="32">
        <v>44000</v>
      </c>
    </row>
    <row r="36" spans="2:8" ht="15.75" x14ac:dyDescent="0.25">
      <c r="B36" s="25">
        <v>3399</v>
      </c>
      <c r="C36" s="26">
        <v>5194</v>
      </c>
      <c r="D36" s="25" t="s">
        <v>19</v>
      </c>
      <c r="E36" s="33"/>
      <c r="F36" s="33">
        <v>5000</v>
      </c>
      <c r="G36" s="33"/>
      <c r="H36" s="34">
        <v>5500</v>
      </c>
    </row>
    <row r="37" spans="2:8" ht="15.75" x14ac:dyDescent="0.25">
      <c r="B37" s="25">
        <v>3421</v>
      </c>
      <c r="C37" s="26">
        <v>5139</v>
      </c>
      <c r="D37" s="30" t="s">
        <v>72</v>
      </c>
      <c r="E37" s="33"/>
      <c r="F37" s="33">
        <v>10000</v>
      </c>
      <c r="G37" s="33"/>
      <c r="H37" s="32">
        <v>5500</v>
      </c>
    </row>
    <row r="38" spans="2:8" ht="15.75" x14ac:dyDescent="0.25">
      <c r="B38" s="25">
        <v>3631</v>
      </c>
      <c r="C38" s="26">
        <v>5154</v>
      </c>
      <c r="D38" s="25" t="s">
        <v>20</v>
      </c>
      <c r="E38" s="33"/>
      <c r="F38" s="33">
        <v>230000</v>
      </c>
      <c r="G38" s="33"/>
      <c r="H38" s="34">
        <v>220000.00000000003</v>
      </c>
    </row>
    <row r="39" spans="2:8" ht="15.75" x14ac:dyDescent="0.25">
      <c r="B39" s="25">
        <v>3631</v>
      </c>
      <c r="C39" s="26">
        <v>5169</v>
      </c>
      <c r="D39" s="30" t="s">
        <v>73</v>
      </c>
      <c r="E39" s="33"/>
      <c r="F39" s="33">
        <v>6000</v>
      </c>
      <c r="G39" s="33"/>
      <c r="H39" s="32">
        <v>33000</v>
      </c>
    </row>
    <row r="40" spans="2:8" ht="15.75" x14ac:dyDescent="0.25">
      <c r="B40" s="25">
        <v>3631</v>
      </c>
      <c r="C40" s="26">
        <v>5171</v>
      </c>
      <c r="D40" s="25" t="s">
        <v>21</v>
      </c>
      <c r="E40" s="33"/>
      <c r="F40" s="33">
        <v>30000</v>
      </c>
      <c r="G40" s="33"/>
      <c r="H40" s="34">
        <v>6600.0000000000009</v>
      </c>
    </row>
    <row r="41" spans="2:8" ht="15.75" x14ac:dyDescent="0.25">
      <c r="B41" s="25">
        <v>3632</v>
      </c>
      <c r="C41" s="26">
        <v>5169</v>
      </c>
      <c r="D41" s="30" t="s">
        <v>22</v>
      </c>
      <c r="E41" s="33"/>
      <c r="F41" s="33">
        <v>70000</v>
      </c>
      <c r="G41" s="33"/>
      <c r="H41" s="32">
        <v>33000</v>
      </c>
    </row>
    <row r="42" spans="2:8" ht="15.75" x14ac:dyDescent="0.25">
      <c r="B42" s="25">
        <v>3635</v>
      </c>
      <c r="C42" s="26"/>
      <c r="D42" s="25" t="s">
        <v>53</v>
      </c>
      <c r="E42" s="33"/>
      <c r="F42" s="33"/>
      <c r="G42" s="33"/>
      <c r="H42" s="34">
        <v>341000</v>
      </c>
    </row>
    <row r="43" spans="2:8" ht="15.75" x14ac:dyDescent="0.25">
      <c r="B43" s="25">
        <v>3639</v>
      </c>
      <c r="C43" s="26"/>
      <c r="D43" s="30" t="s">
        <v>55</v>
      </c>
      <c r="E43" s="33"/>
      <c r="F43" s="33"/>
      <c r="G43" s="33"/>
      <c r="H43" s="32">
        <v>220000.00000000003</v>
      </c>
    </row>
    <row r="44" spans="2:8" ht="15.75" x14ac:dyDescent="0.25">
      <c r="B44" s="25">
        <v>3721</v>
      </c>
      <c r="C44" s="26">
        <v>5169</v>
      </c>
      <c r="D44" s="25" t="s">
        <v>23</v>
      </c>
      <c r="E44" s="33"/>
      <c r="F44" s="33">
        <v>25000</v>
      </c>
      <c r="G44" s="33"/>
      <c r="H44" s="34">
        <v>27500.000000000004</v>
      </c>
    </row>
    <row r="45" spans="2:8" ht="15.75" x14ac:dyDescent="0.25">
      <c r="B45" s="25">
        <v>3722</v>
      </c>
      <c r="C45" s="26">
        <v>5169</v>
      </c>
      <c r="D45" s="30" t="s">
        <v>24</v>
      </c>
      <c r="E45" s="33"/>
      <c r="F45" s="33">
        <v>300000</v>
      </c>
      <c r="G45" s="33"/>
      <c r="H45" s="32">
        <v>275000</v>
      </c>
    </row>
    <row r="46" spans="2:8" ht="15.75" x14ac:dyDescent="0.25">
      <c r="B46" s="25">
        <v>3723</v>
      </c>
      <c r="C46" s="26">
        <v>5169</v>
      </c>
      <c r="D46" s="25" t="s">
        <v>48</v>
      </c>
      <c r="E46" s="33"/>
      <c r="F46" s="33">
        <v>180000</v>
      </c>
      <c r="G46" s="33"/>
      <c r="H46" s="34">
        <v>198000.00000000003</v>
      </c>
    </row>
    <row r="47" spans="2:8" ht="15.75" x14ac:dyDescent="0.25">
      <c r="B47" s="25">
        <v>3745</v>
      </c>
      <c r="C47" s="26">
        <v>5021</v>
      </c>
      <c r="D47" s="30" t="s">
        <v>25</v>
      </c>
      <c r="E47" s="33"/>
      <c r="F47" s="33">
        <v>60000</v>
      </c>
      <c r="G47" s="33"/>
      <c r="H47" s="32">
        <v>66000</v>
      </c>
    </row>
    <row r="48" spans="2:8" ht="15.75" x14ac:dyDescent="0.25">
      <c r="B48" s="25">
        <v>3745</v>
      </c>
      <c r="C48" s="26">
        <v>5139</v>
      </c>
      <c r="D48" s="25" t="s">
        <v>26</v>
      </c>
      <c r="E48" s="33"/>
      <c r="F48" s="33">
        <v>60000</v>
      </c>
      <c r="G48" s="33"/>
      <c r="H48" s="34">
        <v>115780.50000000001</v>
      </c>
    </row>
    <row r="49" spans="2:8" ht="15.75" x14ac:dyDescent="0.25">
      <c r="B49" s="25">
        <v>3745</v>
      </c>
      <c r="C49" s="26">
        <v>5156</v>
      </c>
      <c r="D49" s="30" t="s">
        <v>27</v>
      </c>
      <c r="E49" s="33"/>
      <c r="F49" s="33">
        <v>30000</v>
      </c>
      <c r="G49" s="33"/>
      <c r="H49" s="32">
        <v>33000</v>
      </c>
    </row>
    <row r="50" spans="2:8" ht="15.75" x14ac:dyDescent="0.25">
      <c r="B50" s="25">
        <v>3745</v>
      </c>
      <c r="C50" s="26">
        <v>5169</v>
      </c>
      <c r="D50" s="25" t="s">
        <v>28</v>
      </c>
      <c r="E50" s="33"/>
      <c r="F50" s="33">
        <v>90000</v>
      </c>
      <c r="G50" s="33"/>
      <c r="H50" s="34">
        <v>11000</v>
      </c>
    </row>
    <row r="51" spans="2:8" ht="15.75" x14ac:dyDescent="0.25">
      <c r="B51" s="25">
        <v>5512</v>
      </c>
      <c r="C51" s="26"/>
      <c r="D51" s="30" t="s">
        <v>61</v>
      </c>
      <c r="E51" s="33"/>
      <c r="F51" s="33">
        <v>100000</v>
      </c>
      <c r="G51" s="33"/>
      <c r="H51" s="32">
        <v>110000.00000000001</v>
      </c>
    </row>
    <row r="52" spans="2:8" ht="15.75" x14ac:dyDescent="0.25">
      <c r="B52" s="25">
        <v>6112</v>
      </c>
      <c r="C52" s="26">
        <v>5023</v>
      </c>
      <c r="D52" s="25" t="s">
        <v>29</v>
      </c>
      <c r="E52" s="33"/>
      <c r="F52" s="33">
        <v>100000</v>
      </c>
      <c r="G52" s="33"/>
      <c r="H52" s="34">
        <v>110000.00000000001</v>
      </c>
    </row>
    <row r="53" spans="2:8" ht="15.75" x14ac:dyDescent="0.25">
      <c r="B53" s="25">
        <v>6112</v>
      </c>
      <c r="C53" s="26">
        <v>5032</v>
      </c>
      <c r="D53" s="30" t="s">
        <v>30</v>
      </c>
      <c r="E53" s="33"/>
      <c r="F53" s="33">
        <v>10000</v>
      </c>
      <c r="G53" s="33"/>
      <c r="H53" s="32">
        <v>11000</v>
      </c>
    </row>
    <row r="54" spans="2:8" ht="15.75" x14ac:dyDescent="0.25">
      <c r="B54" s="25">
        <v>6171</v>
      </c>
      <c r="C54" s="26">
        <v>5021</v>
      </c>
      <c r="D54" s="25" t="s">
        <v>31</v>
      </c>
      <c r="E54" s="33"/>
      <c r="F54" s="33">
        <v>220000</v>
      </c>
      <c r="G54" s="33"/>
      <c r="H54" s="34">
        <v>242000.00000000003</v>
      </c>
    </row>
    <row r="55" spans="2:8" ht="15.75" x14ac:dyDescent="0.25">
      <c r="B55" s="25">
        <v>6171</v>
      </c>
      <c r="C55" s="26">
        <v>5031</v>
      </c>
      <c r="D55" s="30" t="s">
        <v>32</v>
      </c>
      <c r="E55" s="33"/>
      <c r="F55" s="33">
        <v>25000</v>
      </c>
      <c r="G55" s="33"/>
      <c r="H55" s="32">
        <v>27500.000000000004</v>
      </c>
    </row>
    <row r="56" spans="2:8" ht="15.75" x14ac:dyDescent="0.25">
      <c r="B56" s="25">
        <v>6171</v>
      </c>
      <c r="C56" s="26">
        <v>5032</v>
      </c>
      <c r="D56" s="25" t="s">
        <v>33</v>
      </c>
      <c r="E56" s="33"/>
      <c r="F56" s="33">
        <v>10000</v>
      </c>
      <c r="G56" s="33"/>
      <c r="H56" s="34">
        <v>11000</v>
      </c>
    </row>
    <row r="57" spans="2:8" ht="15.75" x14ac:dyDescent="0.25">
      <c r="B57" s="25">
        <v>6171</v>
      </c>
      <c r="C57" s="26">
        <v>5136</v>
      </c>
      <c r="D57" s="30" t="s">
        <v>34</v>
      </c>
      <c r="E57" s="33"/>
      <c r="F57" s="33">
        <v>10000</v>
      </c>
      <c r="G57" s="33"/>
      <c r="H57" s="32">
        <v>11000</v>
      </c>
    </row>
    <row r="58" spans="2:8" ht="15.75" x14ac:dyDescent="0.25">
      <c r="B58" s="25">
        <v>6171</v>
      </c>
      <c r="C58" s="26">
        <v>5137</v>
      </c>
      <c r="D58" s="25" t="s">
        <v>35</v>
      </c>
      <c r="E58" s="33"/>
      <c r="F58" s="33">
        <v>80000</v>
      </c>
      <c r="G58" s="33"/>
      <c r="H58" s="34">
        <v>55000.000000000007</v>
      </c>
    </row>
    <row r="59" spans="2:8" ht="15.75" x14ac:dyDescent="0.25">
      <c r="B59" s="25">
        <v>6171</v>
      </c>
      <c r="C59" s="26">
        <v>5139</v>
      </c>
      <c r="D59" s="30" t="s">
        <v>36</v>
      </c>
      <c r="E59" s="33"/>
      <c r="F59" s="33">
        <v>40000</v>
      </c>
      <c r="G59" s="33"/>
      <c r="H59" s="32">
        <v>44000</v>
      </c>
    </row>
    <row r="60" spans="2:8" ht="15.75" x14ac:dyDescent="0.25">
      <c r="B60" s="25">
        <v>6171</v>
      </c>
      <c r="C60" s="26">
        <v>5153</v>
      </c>
      <c r="D60" s="25" t="s">
        <v>37</v>
      </c>
      <c r="E60" s="33"/>
      <c r="F60" s="33">
        <v>60000</v>
      </c>
      <c r="G60" s="33"/>
      <c r="H60" s="34">
        <v>66000</v>
      </c>
    </row>
    <row r="61" spans="2:8" ht="15.75" x14ac:dyDescent="0.25">
      <c r="B61" s="25">
        <v>6171</v>
      </c>
      <c r="C61" s="26">
        <v>5154</v>
      </c>
      <c r="D61" s="30" t="s">
        <v>38</v>
      </c>
      <c r="E61" s="33"/>
      <c r="F61" s="33">
        <v>30000</v>
      </c>
      <c r="G61" s="33"/>
      <c r="H61" s="32">
        <v>22000</v>
      </c>
    </row>
    <row r="62" spans="2:8" ht="15.75" x14ac:dyDescent="0.25">
      <c r="B62" s="25">
        <v>6171</v>
      </c>
      <c r="C62" s="26">
        <v>5161</v>
      </c>
      <c r="D62" s="25" t="s">
        <v>39</v>
      </c>
      <c r="E62" s="33"/>
      <c r="F62" s="33">
        <v>5000</v>
      </c>
      <c r="G62" s="33"/>
      <c r="H62" s="34">
        <v>5500</v>
      </c>
    </row>
    <row r="63" spans="2:8" ht="15.75" x14ac:dyDescent="0.25">
      <c r="B63" s="25">
        <v>6171</v>
      </c>
      <c r="C63" s="26">
        <v>5162</v>
      </c>
      <c r="D63" s="30" t="s">
        <v>40</v>
      </c>
      <c r="E63" s="33"/>
      <c r="F63" s="33">
        <v>25000</v>
      </c>
      <c r="G63" s="33"/>
      <c r="H63" s="32">
        <v>27500.000000000004</v>
      </c>
    </row>
    <row r="64" spans="2:8" ht="15.75" x14ac:dyDescent="0.25">
      <c r="B64" s="25">
        <v>6171</v>
      </c>
      <c r="C64" s="26">
        <v>5166</v>
      </c>
      <c r="D64" s="25" t="s">
        <v>41</v>
      </c>
      <c r="E64" s="33"/>
      <c r="F64" s="33">
        <v>13000</v>
      </c>
      <c r="G64" s="33"/>
      <c r="H64" s="34">
        <v>27500.000000000004</v>
      </c>
    </row>
    <row r="65" spans="2:10" ht="15.75" x14ac:dyDescent="0.25">
      <c r="B65" s="25">
        <v>6171</v>
      </c>
      <c r="C65" s="26">
        <v>5167</v>
      </c>
      <c r="D65" s="30" t="s">
        <v>42</v>
      </c>
      <c r="E65" s="33"/>
      <c r="F65" s="33">
        <v>5000</v>
      </c>
      <c r="G65" s="33"/>
      <c r="H65" s="32">
        <v>5500</v>
      </c>
    </row>
    <row r="66" spans="2:10" ht="15.75" x14ac:dyDescent="0.25">
      <c r="B66" s="25">
        <v>6171</v>
      </c>
      <c r="C66" s="26">
        <v>5169</v>
      </c>
      <c r="D66" s="25" t="s">
        <v>43</v>
      </c>
      <c r="E66" s="33"/>
      <c r="F66" s="33">
        <v>220000</v>
      </c>
      <c r="G66" s="33"/>
      <c r="H66" s="34">
        <v>198000.00000000003</v>
      </c>
    </row>
    <row r="67" spans="2:10" ht="15.75" x14ac:dyDescent="0.25">
      <c r="B67" s="25">
        <v>6171</v>
      </c>
      <c r="C67" s="26">
        <v>5172</v>
      </c>
      <c r="D67" s="30" t="s">
        <v>44</v>
      </c>
      <c r="E67" s="33"/>
      <c r="F67" s="33">
        <v>20000</v>
      </c>
      <c r="G67" s="33"/>
      <c r="H67" s="32">
        <v>11000</v>
      </c>
    </row>
    <row r="68" spans="2:10" ht="15.75" x14ac:dyDescent="0.25">
      <c r="B68" s="25">
        <v>6171</v>
      </c>
      <c r="C68" s="26">
        <v>5182</v>
      </c>
      <c r="D68" s="25" t="s">
        <v>74</v>
      </c>
      <c r="E68" s="33"/>
      <c r="F68" s="33">
        <v>40000</v>
      </c>
      <c r="G68" s="33"/>
      <c r="H68" s="34">
        <v>11000</v>
      </c>
    </row>
    <row r="69" spans="2:10" ht="15.75" x14ac:dyDescent="0.25">
      <c r="B69" s="25">
        <v>6171</v>
      </c>
      <c r="C69" s="26">
        <v>5175</v>
      </c>
      <c r="D69" s="30" t="s">
        <v>45</v>
      </c>
      <c r="E69" s="33"/>
      <c r="F69" s="33">
        <v>20000</v>
      </c>
      <c r="G69" s="33"/>
      <c r="H69" s="32">
        <v>22000</v>
      </c>
    </row>
    <row r="70" spans="2:10" ht="15.75" x14ac:dyDescent="0.25">
      <c r="B70" s="25">
        <v>6310</v>
      </c>
      <c r="C70" s="26">
        <v>5163</v>
      </c>
      <c r="D70" s="25" t="s">
        <v>75</v>
      </c>
      <c r="E70" s="33"/>
      <c r="F70" s="33">
        <v>20000</v>
      </c>
      <c r="G70" s="33"/>
      <c r="H70" s="34">
        <v>22000</v>
      </c>
    </row>
    <row r="71" spans="2:10" ht="15.75" x14ac:dyDescent="0.25">
      <c r="B71" s="25">
        <v>6320</v>
      </c>
      <c r="C71" s="26">
        <v>5163</v>
      </c>
      <c r="D71" s="30" t="s">
        <v>51</v>
      </c>
      <c r="E71" s="33"/>
      <c r="F71" s="33">
        <v>65000</v>
      </c>
      <c r="G71" s="33"/>
      <c r="H71" s="32">
        <v>71500</v>
      </c>
    </row>
    <row r="72" spans="2:10" ht="16.5" thickBot="1" x14ac:dyDescent="0.3">
      <c r="B72" s="35"/>
      <c r="C72" s="36">
        <v>8124</v>
      </c>
      <c r="D72" s="35" t="s">
        <v>52</v>
      </c>
      <c r="E72" s="37"/>
      <c r="F72" s="37">
        <f>54000*12</f>
        <v>648000</v>
      </c>
      <c r="G72" s="37"/>
      <c r="H72" s="38">
        <v>648000</v>
      </c>
      <c r="J72" s="15"/>
    </row>
    <row r="73" spans="2:10" ht="16.5" thickBot="1" x14ac:dyDescent="0.3">
      <c r="B73" s="39"/>
      <c r="C73" s="39"/>
      <c r="D73" s="40" t="s">
        <v>13</v>
      </c>
      <c r="E73" s="41"/>
      <c r="F73" s="41">
        <f>SUM(F28:F72)</f>
        <v>3604720</v>
      </c>
      <c r="G73" s="41"/>
      <c r="H73" s="43">
        <f>SUM(H28:H72)</f>
        <v>4620880.5</v>
      </c>
    </row>
    <row r="74" spans="2:10" ht="16.5" thickTop="1" thickBot="1" x14ac:dyDescent="0.3">
      <c r="D74" s="12"/>
      <c r="E74" s="13"/>
      <c r="F74" s="13"/>
      <c r="G74" s="13"/>
      <c r="H74" s="14"/>
    </row>
    <row r="75" spans="2:10" x14ac:dyDescent="0.25">
      <c r="B75" s="21"/>
    </row>
    <row r="76" spans="2:10" x14ac:dyDescent="0.25">
      <c r="B76" s="22" t="s">
        <v>57</v>
      </c>
      <c r="D76" s="24"/>
    </row>
    <row r="77" spans="2:10" x14ac:dyDescent="0.25">
      <c r="B77" s="23"/>
      <c r="G77" s="17"/>
    </row>
    <row r="78" spans="2:10" x14ac:dyDescent="0.25">
      <c r="B78" s="22"/>
      <c r="D78" s="18"/>
      <c r="G78" s="19"/>
    </row>
    <row r="79" spans="2:10" x14ac:dyDescent="0.25">
      <c r="B79" s="23" t="s">
        <v>58</v>
      </c>
      <c r="D79" s="24"/>
    </row>
    <row r="80" spans="2:10" x14ac:dyDescent="0.25">
      <c r="B80" s="23"/>
    </row>
    <row r="81" spans="2:8" x14ac:dyDescent="0.25">
      <c r="B81" s="22"/>
    </row>
    <row r="82" spans="2:8" x14ac:dyDescent="0.25">
      <c r="B82" s="23" t="s">
        <v>59</v>
      </c>
      <c r="D82" s="24"/>
    </row>
    <row r="84" spans="2:8" x14ac:dyDescent="0.25">
      <c r="E84" s="1"/>
      <c r="F84" s="1"/>
      <c r="G84" s="1"/>
      <c r="H84" s="1"/>
    </row>
    <row r="86" spans="2:8" x14ac:dyDescent="0.25">
      <c r="E86" s="1"/>
      <c r="F86" s="1"/>
      <c r="G86" s="1"/>
      <c r="H86" s="1"/>
    </row>
    <row r="88" spans="2:8" x14ac:dyDescent="0.25">
      <c r="E88" s="1"/>
      <c r="F88" s="1"/>
      <c r="G88" s="1"/>
      <c r="H88" s="1"/>
    </row>
    <row r="99" spans="5:8" x14ac:dyDescent="0.25">
      <c r="E99" s="1"/>
      <c r="F99" s="1"/>
      <c r="G99" s="1"/>
      <c r="H99" s="1"/>
    </row>
    <row r="101" spans="5:8" x14ac:dyDescent="0.25">
      <c r="E101" s="1"/>
      <c r="F101" s="1"/>
      <c r="G101" s="1"/>
      <c r="H101" s="1"/>
    </row>
    <row r="103" spans="5:8" x14ac:dyDescent="0.25">
      <c r="E103" s="1"/>
      <c r="F103" s="1"/>
      <c r="G103" s="1"/>
      <c r="H103" s="1"/>
    </row>
  </sheetData>
  <mergeCells count="1">
    <mergeCell ref="B1:H1"/>
  </mergeCells>
  <pageMargins left="0.7" right="0.7" top="0.78740157499999996" bottom="0.78740157499999996" header="0.3" footer="0.3"/>
  <pageSetup paperSize="9" scale="48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navrh 2014</vt:lpstr>
      <vt:lpstr>vyhled 2016</vt:lpstr>
      <vt:lpstr>vyhled 2015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Richter</dc:creator>
  <cp:lastModifiedBy>Jaroslav Richter</cp:lastModifiedBy>
  <cp:lastPrinted>2013-12-04T18:03:07Z</cp:lastPrinted>
  <dcterms:created xsi:type="dcterms:W3CDTF">2013-11-27T11:16:25Z</dcterms:created>
  <dcterms:modified xsi:type="dcterms:W3CDTF">2014-11-05T16:58:20Z</dcterms:modified>
</cp:coreProperties>
</file>